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vankovic\AppData\Local\Microsoft\Windows\INetCache\Content.Outlook\OHKTWN4I\"/>
    </mc:Choice>
  </mc:AlternateContent>
  <bookViews>
    <workbookView xWindow="0" yWindow="0" windowWidth="28800" windowHeight="11835"/>
  </bookViews>
  <sheets>
    <sheet name="020 87 prenamjena, srpanj" sheetId="4" r:id="rId1"/>
  </sheets>
  <definedNames>
    <definedName name="_xlnm.Print_Titles" localSheetId="0">'020 87 prenamjena, srpanj'!$1:$1</definedName>
  </definedNames>
  <calcPr calcId="162913"/>
</workbook>
</file>

<file path=xl/calcChain.xml><?xml version="1.0" encoding="utf-8"?>
<calcChain xmlns="http://schemas.openxmlformats.org/spreadsheetml/2006/main">
  <c r="E45" i="4" l="1"/>
  <c r="E79" i="4" l="1"/>
  <c r="E75" i="4"/>
  <c r="E72" i="4"/>
  <c r="E71" i="4" s="1"/>
  <c r="E68" i="4"/>
  <c r="E62" i="4"/>
  <c r="E58" i="4"/>
  <c r="E55" i="4"/>
  <c r="E49" i="4"/>
  <c r="E42" i="4"/>
  <c r="E41" i="4" s="1"/>
  <c r="E37" i="4"/>
  <c r="E34" i="4"/>
  <c r="E32" i="4"/>
  <c r="E27" i="4"/>
  <c r="E22" i="4"/>
  <c r="E20" i="4"/>
  <c r="E18" i="4"/>
  <c r="E13" i="4"/>
  <c r="E8" i="4"/>
  <c r="E6" i="4"/>
  <c r="E5" i="4"/>
  <c r="E256" i="4"/>
  <c r="E254" i="4"/>
  <c r="E253" i="4" s="1"/>
  <c r="E252" i="4" s="1"/>
  <c r="E250" i="4"/>
  <c r="E244" i="4"/>
  <c r="E240" i="4"/>
  <c r="E239" i="4"/>
  <c r="E237" i="4"/>
  <c r="E231" i="4"/>
  <c r="E226" i="4" s="1"/>
  <c r="E227" i="4"/>
  <c r="E224" i="4"/>
  <c r="E223" i="4"/>
  <c r="E220" i="4"/>
  <c r="E218" i="4"/>
  <c r="E213" i="4"/>
  <c r="E212" i="4" s="1"/>
  <c r="E211" i="4" s="1"/>
  <c r="E209" i="4"/>
  <c r="E207" i="4"/>
  <c r="E206" i="4" s="1"/>
  <c r="E205" i="4" s="1"/>
  <c r="E203" i="4"/>
  <c r="E200" i="4"/>
  <c r="E199" i="4" s="1"/>
  <c r="E197" i="4"/>
  <c r="E193" i="4" s="1"/>
  <c r="E192" i="4" s="1"/>
  <c r="E194" i="4"/>
  <c r="E190" i="4"/>
  <c r="E184" i="4" s="1"/>
  <c r="E183" i="4" s="1"/>
  <c r="E185" i="4"/>
  <c r="E181" i="4"/>
  <c r="E175" i="4"/>
  <c r="E171" i="4"/>
  <c r="E170" i="4" s="1"/>
  <c r="E168" i="4"/>
  <c r="E162" i="4"/>
  <c r="E158" i="4"/>
  <c r="E157" i="4" s="1"/>
  <c r="E155" i="4"/>
  <c r="E154" i="4" s="1"/>
  <c r="E153" i="4" s="1"/>
  <c r="E150" i="4"/>
  <c r="E149" i="4"/>
  <c r="E148" i="4" s="1"/>
  <c r="E146" i="4"/>
  <c r="E145" i="4" s="1"/>
  <c r="E143" i="4"/>
  <c r="E137" i="4" s="1"/>
  <c r="E136" i="4" s="1"/>
  <c r="E138" i="4"/>
  <c r="E134" i="4"/>
  <c r="E128" i="4" s="1"/>
  <c r="E127" i="4" s="1"/>
  <c r="E129" i="4"/>
  <c r="E125" i="4"/>
  <c r="E120" i="4" s="1"/>
  <c r="E119" i="4" s="1"/>
  <c r="E121" i="4"/>
  <c r="E117" i="4"/>
  <c r="E116" i="4" s="1"/>
  <c r="E114" i="4"/>
  <c r="E112" i="4"/>
  <c r="E107" i="4"/>
  <c r="E103" i="4"/>
  <c r="E98" i="4"/>
  <c r="E92" i="4"/>
  <c r="E88" i="4"/>
  <c r="E87" i="4"/>
  <c r="E85" i="4"/>
  <c r="E222" i="4" l="1"/>
  <c r="E102" i="4"/>
  <c r="E74" i="4"/>
  <c r="E70" i="4" s="1"/>
  <c r="E57" i="4"/>
  <c r="E7" i="4" s="1"/>
  <c r="E44" i="4"/>
  <c r="E26" i="4"/>
  <c r="E25" i="4" s="1"/>
  <c r="E12" i="4"/>
  <c r="E11" i="4" s="1"/>
  <c r="E101" i="4"/>
  <c r="E100" i="4" s="1"/>
  <c r="D256" i="4"/>
  <c r="C256" i="4"/>
  <c r="D254" i="4"/>
  <c r="D253" i="4" s="1"/>
  <c r="D252" i="4" s="1"/>
  <c r="C254" i="4"/>
  <c r="C253" i="4" s="1"/>
  <c r="C252" i="4" s="1"/>
  <c r="D250" i="4"/>
  <c r="C250" i="4"/>
  <c r="D244" i="4"/>
  <c r="D239" i="4" s="1"/>
  <c r="D8" i="4" s="1"/>
  <c r="C244" i="4"/>
  <c r="C239" i="4" s="1"/>
  <c r="C8" i="4" s="1"/>
  <c r="D240" i="4"/>
  <c r="C240" i="4"/>
  <c r="D237" i="4"/>
  <c r="C237" i="4"/>
  <c r="D231" i="4"/>
  <c r="D226" i="4" s="1"/>
  <c r="C231" i="4"/>
  <c r="D227" i="4"/>
  <c r="C227" i="4"/>
  <c r="C226" i="4"/>
  <c r="D224" i="4"/>
  <c r="C224" i="4"/>
  <c r="D223" i="4"/>
  <c r="D222" i="4" s="1"/>
  <c r="C223" i="4"/>
  <c r="D220" i="4"/>
  <c r="C220" i="4"/>
  <c r="D218" i="4"/>
  <c r="C218" i="4"/>
  <c r="D213" i="4"/>
  <c r="D212" i="4" s="1"/>
  <c r="D211" i="4" s="1"/>
  <c r="C213" i="4"/>
  <c r="C212" i="4" s="1"/>
  <c r="C211" i="4" s="1"/>
  <c r="D209" i="4"/>
  <c r="C209" i="4"/>
  <c r="D207" i="4"/>
  <c r="D206" i="4" s="1"/>
  <c r="D205" i="4" s="1"/>
  <c r="C207" i="4"/>
  <c r="C206" i="4" s="1"/>
  <c r="C205" i="4" s="1"/>
  <c r="D203" i="4"/>
  <c r="C203" i="4"/>
  <c r="D200" i="4"/>
  <c r="D199" i="4" s="1"/>
  <c r="C200" i="4"/>
  <c r="C199" i="4" s="1"/>
  <c r="D197" i="4"/>
  <c r="C197" i="4"/>
  <c r="C193" i="4" s="1"/>
  <c r="D194" i="4"/>
  <c r="C194" i="4"/>
  <c r="D193" i="4"/>
  <c r="D192" i="4" s="1"/>
  <c r="D190" i="4"/>
  <c r="C190" i="4"/>
  <c r="C184" i="4" s="1"/>
  <c r="C183" i="4" s="1"/>
  <c r="D185" i="4"/>
  <c r="C185" i="4"/>
  <c r="D184" i="4"/>
  <c r="D183" i="4" s="1"/>
  <c r="D181" i="4"/>
  <c r="C181" i="4"/>
  <c r="D175" i="4"/>
  <c r="C175" i="4"/>
  <c r="D171" i="4"/>
  <c r="D170" i="4" s="1"/>
  <c r="C171" i="4"/>
  <c r="C170" i="4" s="1"/>
  <c r="D168" i="4"/>
  <c r="C168" i="4"/>
  <c r="D162" i="4"/>
  <c r="C162" i="4"/>
  <c r="D158" i="4"/>
  <c r="D157" i="4" s="1"/>
  <c r="C158" i="4"/>
  <c r="C157" i="4" s="1"/>
  <c r="D155" i="4"/>
  <c r="D154" i="4" s="1"/>
  <c r="C155" i="4"/>
  <c r="C154" i="4" s="1"/>
  <c r="C153" i="4" s="1"/>
  <c r="D150" i="4"/>
  <c r="C150" i="4"/>
  <c r="D149" i="4"/>
  <c r="D148" i="4" s="1"/>
  <c r="C149" i="4"/>
  <c r="C148" i="4" s="1"/>
  <c r="D146" i="4"/>
  <c r="D145" i="4" s="1"/>
  <c r="D6" i="4" s="1"/>
  <c r="C146" i="4"/>
  <c r="C145" i="4" s="1"/>
  <c r="C6" i="4" s="1"/>
  <c r="D143" i="4"/>
  <c r="D137" i="4" s="1"/>
  <c r="C143" i="4"/>
  <c r="D138" i="4"/>
  <c r="C138" i="4"/>
  <c r="C137" i="4"/>
  <c r="C136" i="4" s="1"/>
  <c r="D134" i="4"/>
  <c r="D128" i="4" s="1"/>
  <c r="D127" i="4" s="1"/>
  <c r="C134" i="4"/>
  <c r="D129" i="4"/>
  <c r="C129" i="4"/>
  <c r="C128" i="4"/>
  <c r="C127" i="4" s="1"/>
  <c r="D125" i="4"/>
  <c r="C125" i="4"/>
  <c r="C120" i="4" s="1"/>
  <c r="C119" i="4" s="1"/>
  <c r="D121" i="4"/>
  <c r="C121" i="4"/>
  <c r="D120" i="4"/>
  <c r="D119" i="4" s="1"/>
  <c r="D117" i="4"/>
  <c r="D116" i="4" s="1"/>
  <c r="D5" i="4" s="1"/>
  <c r="C117" i="4"/>
  <c r="C116" i="4" s="1"/>
  <c r="C5" i="4" s="1"/>
  <c r="D114" i="4"/>
  <c r="C114" i="4"/>
  <c r="D112" i="4"/>
  <c r="C112" i="4"/>
  <c r="D107" i="4"/>
  <c r="D102" i="4" s="1"/>
  <c r="D101" i="4" s="1"/>
  <c r="C107" i="4"/>
  <c r="C102" i="4" s="1"/>
  <c r="C101" i="4" s="1"/>
  <c r="D103" i="4"/>
  <c r="C103" i="4"/>
  <c r="D98" i="4"/>
  <c r="C98" i="4"/>
  <c r="D92" i="4"/>
  <c r="D87" i="4" s="1"/>
  <c r="C92" i="4"/>
  <c r="C87" i="4" s="1"/>
  <c r="D88" i="4"/>
  <c r="C88" i="4"/>
  <c r="D85" i="4"/>
  <c r="C85" i="4"/>
  <c r="D79" i="4"/>
  <c r="D74" i="4" s="1"/>
  <c r="C79" i="4"/>
  <c r="C74" i="4" s="1"/>
  <c r="D75" i="4"/>
  <c r="C75" i="4"/>
  <c r="D72" i="4"/>
  <c r="C72" i="4"/>
  <c r="D71" i="4"/>
  <c r="C71" i="4"/>
  <c r="D68" i="4"/>
  <c r="C68" i="4"/>
  <c r="D62" i="4"/>
  <c r="C62" i="4"/>
  <c r="D58" i="4"/>
  <c r="D57" i="4" s="1"/>
  <c r="D7" i="4" s="1"/>
  <c r="C58" i="4"/>
  <c r="C57" i="4" s="1"/>
  <c r="C7" i="4" s="1"/>
  <c r="D55" i="4"/>
  <c r="C55" i="4"/>
  <c r="D49" i="4"/>
  <c r="C49" i="4"/>
  <c r="D45" i="4"/>
  <c r="D44" i="4" s="1"/>
  <c r="C45" i="4"/>
  <c r="C44" i="4" s="1"/>
  <c r="D42" i="4"/>
  <c r="D41" i="4" s="1"/>
  <c r="D40" i="4" s="1"/>
  <c r="C42" i="4"/>
  <c r="C41" i="4" s="1"/>
  <c r="C40" i="4" s="1"/>
  <c r="D37" i="4"/>
  <c r="C37" i="4"/>
  <c r="D34" i="4"/>
  <c r="C34" i="4"/>
  <c r="D32" i="4"/>
  <c r="C32" i="4"/>
  <c r="D27" i="4"/>
  <c r="D26" i="4" s="1"/>
  <c r="D25" i="4" s="1"/>
  <c r="C27" i="4"/>
  <c r="C26" i="4" s="1"/>
  <c r="C25" i="4" s="1"/>
  <c r="D22" i="4"/>
  <c r="C22" i="4"/>
  <c r="D20" i="4"/>
  <c r="C20" i="4"/>
  <c r="D18" i="4"/>
  <c r="C18" i="4"/>
  <c r="D13" i="4"/>
  <c r="D12" i="4" s="1"/>
  <c r="C13" i="4"/>
  <c r="C12" i="4" s="1"/>
  <c r="E4" i="4" l="1"/>
  <c r="E40" i="4"/>
  <c r="E10" i="4" s="1"/>
  <c r="E9" i="4" s="1"/>
  <c r="E2" i="4" s="1"/>
  <c r="E3" i="4"/>
  <c r="C4" i="4"/>
  <c r="C70" i="4"/>
  <c r="D136" i="4"/>
  <c r="D100" i="4" s="1"/>
  <c r="D153" i="4"/>
  <c r="C11" i="4"/>
  <c r="C3" i="4"/>
  <c r="C100" i="4"/>
  <c r="D11" i="4"/>
  <c r="D3" i="4"/>
  <c r="D4" i="4"/>
  <c r="D70" i="4"/>
  <c r="C192" i="4"/>
  <c r="C222" i="4"/>
  <c r="C10" i="4" l="1"/>
  <c r="C9" i="4" s="1"/>
  <c r="C2" i="4" s="1"/>
  <c r="D10" i="4"/>
  <c r="D9" i="4" s="1"/>
  <c r="D2" i="4" s="1"/>
</calcChain>
</file>

<file path=xl/sharedStrings.xml><?xml version="1.0" encoding="utf-8"?>
<sst xmlns="http://schemas.openxmlformats.org/spreadsheetml/2006/main" count="807" uniqueCount="217">
  <si>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</si>
  <si>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</si>
  <si>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ljudska prava i prava nacionalnih manjina</t>
    </r>
  </si>
  <si>
    <r>
      <rPr>
        <i/>
        <sz val="9"/>
        <rFont val="Arial"/>
        <family val="2"/>
        <charset val="238"/>
      </rPr>
      <t>32</t>
    </r>
  </si>
  <si>
    <t xml:space="preserve">Proračun za 2021. </t>
  </si>
  <si>
    <t>02087</t>
  </si>
  <si>
    <t>21</t>
  </si>
  <si>
    <t>2109</t>
  </si>
  <si>
    <t>A513002</t>
  </si>
  <si>
    <t>11</t>
  </si>
  <si>
    <t>32</t>
  </si>
  <si>
    <t>321</t>
  </si>
  <si>
    <t>A513041</t>
  </si>
  <si>
    <t>323</t>
  </si>
  <si>
    <t>324</t>
  </si>
  <si>
    <t>329</t>
  </si>
  <si>
    <t>34</t>
  </si>
  <si>
    <t>343</t>
  </si>
  <si>
    <t>A513056</t>
  </si>
  <si>
    <t>2111</t>
  </si>
  <si>
    <t>A681000</t>
  </si>
  <si>
    <t>31</t>
  </si>
  <si>
    <t>311</t>
  </si>
  <si>
    <t>312</t>
  </si>
  <si>
    <t>313</t>
  </si>
  <si>
    <t>A513037</t>
  </si>
  <si>
    <t>A513039</t>
  </si>
  <si>
    <t>A513040</t>
  </si>
  <si>
    <t>A513042</t>
  </si>
  <si>
    <t>A513044</t>
  </si>
  <si>
    <t>A513052</t>
  </si>
  <si>
    <t>A513057</t>
  </si>
  <si>
    <t xml:space="preserve">Pomoći unutar općeg proračuna                         </t>
  </si>
  <si>
    <t xml:space="preserve">Pomoći proračunskim korisnicima drugih proračuna            </t>
  </si>
  <si>
    <t>36</t>
  </si>
  <si>
    <t>363</t>
  </si>
  <si>
    <t>38</t>
  </si>
  <si>
    <t>381</t>
  </si>
  <si>
    <t>382</t>
  </si>
  <si>
    <t>366</t>
  </si>
  <si>
    <t>A513043</t>
  </si>
  <si>
    <t>322</t>
  </si>
  <si>
    <t>42</t>
  </si>
  <si>
    <t>422</t>
  </si>
  <si>
    <t>A681022</t>
  </si>
  <si>
    <t>A681023</t>
  </si>
  <si>
    <t>A681056</t>
  </si>
  <si>
    <t>41</t>
  </si>
  <si>
    <t>412</t>
  </si>
  <si>
    <t>Opći prihodi i primici</t>
  </si>
  <si>
    <t>12</t>
  </si>
  <si>
    <t>Sredstva učešća za pomoći</t>
  </si>
  <si>
    <t>Vlastiti prihodi</t>
  </si>
  <si>
    <t>500</t>
  </si>
  <si>
    <t>51</t>
  </si>
  <si>
    <t>Pomoći EU</t>
  </si>
  <si>
    <t>10.000</t>
  </si>
  <si>
    <t>561</t>
  </si>
  <si>
    <t>Europski socijalni fond (ESF)</t>
  </si>
  <si>
    <t>575</t>
  </si>
  <si>
    <t>Fondovi za unutarnje poslove</t>
  </si>
  <si>
    <t>POLITIČKI SUSTAV</t>
  </si>
  <si>
    <t>ZAŠTITA PRAVA NACIONALNIH MANJINA</t>
  </si>
  <si>
    <t>PROGRAMI ZA NACIONALNE MANJINE</t>
  </si>
  <si>
    <r>
      <rPr>
        <i/>
        <sz val="9"/>
        <rFont val="Arial"/>
        <family val="2"/>
        <charset val="238"/>
      </rPr>
      <t>Opći prihodi i primici</t>
    </r>
  </si>
  <si>
    <t>Materijalni rashodi</t>
  </si>
  <si>
    <t>Naknade troškova zaposlenima</t>
  </si>
  <si>
    <t>15.000</t>
  </si>
  <si>
    <t>40.000</t>
  </si>
  <si>
    <t>Rashodi za usluge</t>
  </si>
  <si>
    <t>161.100</t>
  </si>
  <si>
    <t>Naknade troškova osobama izvan radnog odnosa</t>
  </si>
  <si>
    <t>5.000</t>
  </si>
  <si>
    <t>1.000</t>
  </si>
  <si>
    <t>Ostali nespomenuti rashodi poslovanja</t>
  </si>
  <si>
    <t>Financijski rashodi</t>
  </si>
  <si>
    <t>220</t>
  </si>
  <si>
    <t>Ostali financijski rashodi</t>
  </si>
  <si>
    <t>Pomoći dane u inozemstvo i unutar općeg proračuna</t>
  </si>
  <si>
    <t>50.000</t>
  </si>
  <si>
    <t>Pomoći unutar općeg proračuna</t>
  </si>
  <si>
    <t>Ostali rashodi</t>
  </si>
  <si>
    <t>Tekuće donacije</t>
  </si>
  <si>
    <t>33.500.000</t>
  </si>
  <si>
    <t>Kapitalne donacije</t>
  </si>
  <si>
    <t>41.500.000</t>
  </si>
  <si>
    <t>NACIONALNI PLAN ZA UKLJUČIVANJE ROMA ZA RAZDOBLJE 2021-2027</t>
  </si>
  <si>
    <t>55.000</t>
  </si>
  <si>
    <t>38.500</t>
  </si>
  <si>
    <t>76.000</t>
  </si>
  <si>
    <t>25.000</t>
  </si>
  <si>
    <t>60.500</t>
  </si>
  <si>
    <t>520</t>
  </si>
  <si>
    <t>150.000</t>
  </si>
  <si>
    <t>Pomoći proračunskim korisnicima drugih proračuna</t>
  </si>
  <si>
    <t>1.850.000</t>
  </si>
  <si>
    <t>60.000</t>
  </si>
  <si>
    <t>1.000.000</t>
  </si>
  <si>
    <t>ISPUNJAVANJE PREDUVJETA ZA UČINKOVITU PROVEDBU POLITIKA USMJERENIH NA NACIONALNE MANJINE - FAZA I</t>
  </si>
  <si>
    <t>280</t>
  </si>
  <si>
    <r>
      <rPr>
        <i/>
        <sz val="9"/>
        <rFont val="Arial"/>
        <family val="2"/>
        <charset val="238"/>
      </rPr>
      <t>Sredstva učešća za pomoći</t>
    </r>
  </si>
  <si>
    <t>Rashodi za zaposlene</t>
  </si>
  <si>
    <t>Plaće (Bruto)</t>
  </si>
  <si>
    <t>51.600</t>
  </si>
  <si>
    <t>Ostali rashodi za zaposlene</t>
  </si>
  <si>
    <t>2.280</t>
  </si>
  <si>
    <t>Doprinosi na plaće</t>
  </si>
  <si>
    <t>9.000</t>
  </si>
  <si>
    <t>35.208</t>
  </si>
  <si>
    <t>Rashodi za materijal i energiju</t>
  </si>
  <si>
    <t>3.100</t>
  </si>
  <si>
    <t>281.077</t>
  </si>
  <si>
    <t>61.650</t>
  </si>
  <si>
    <t>170.589</t>
  </si>
  <si>
    <t>Rashodi za nabavu proizvedene dugotrajne imovine</t>
  </si>
  <si>
    <t>6.300</t>
  </si>
  <si>
    <t>Postrojenja i oprema</t>
  </si>
  <si>
    <r>
      <rPr>
        <i/>
        <sz val="9"/>
        <rFont val="Arial"/>
        <family val="2"/>
        <charset val="238"/>
      </rPr>
      <t>Europski socijalni fond (ESF)</t>
    </r>
  </si>
  <si>
    <t>288.000</t>
  </si>
  <si>
    <t>12.920</t>
  </si>
  <si>
    <t>48.000</t>
  </si>
  <si>
    <t>199.512</t>
  </si>
  <si>
    <t>17.500</t>
  </si>
  <si>
    <t>1.592.769</t>
  </si>
  <si>
    <t>349.350</t>
  </si>
  <si>
    <t>966.671</t>
  </si>
  <si>
    <t>35.700</t>
  </si>
  <si>
    <t>ISPUNJAVANJE PREDUVJETA ZA UČINKOVITE MANJINSKE POLITIKE - FAZA II</t>
  </si>
  <si>
    <t>47.300</t>
  </si>
  <si>
    <t>7.900</t>
  </si>
  <si>
    <t>8.462</t>
  </si>
  <si>
    <t>1.600</t>
  </si>
  <si>
    <t>131.385</t>
  </si>
  <si>
    <t>13.650</t>
  </si>
  <si>
    <t>19.262</t>
  </si>
  <si>
    <t>264.000</t>
  </si>
  <si>
    <t>44.000</t>
  </si>
  <si>
    <t>765.990</t>
  </si>
  <si>
    <t>77.350</t>
  </si>
  <si>
    <t>109.149</t>
  </si>
  <si>
    <t>PROMICANJE LJUDSKIH PRAVA</t>
  </si>
  <si>
    <t>ADMINISTRACIJA I UPRAVLJANJE</t>
  </si>
  <si>
    <t>3.618.000</t>
  </si>
  <si>
    <t>123.100</t>
  </si>
  <si>
    <t>597.000</t>
  </si>
  <si>
    <t>119.000</t>
  </si>
  <si>
    <t>57.000</t>
  </si>
  <si>
    <t>187.000</t>
  </si>
  <si>
    <t>15.500</t>
  </si>
  <si>
    <t>320</t>
  </si>
  <si>
    <t>79.000</t>
  </si>
  <si>
    <r>
      <rPr>
        <i/>
        <sz val="9"/>
        <rFont val="Arial"/>
        <family val="2"/>
        <charset val="238"/>
      </rPr>
      <t>Vlastiti prihodi</t>
    </r>
  </si>
  <si>
    <t>9.500</t>
  </si>
  <si>
    <t>POTPORA BORBI PROTIV ZLOČINA IZ MRŽNJE</t>
  </si>
  <si>
    <t>30.000</t>
  </si>
  <si>
    <t>20.000</t>
  </si>
  <si>
    <t>2.000</t>
  </si>
  <si>
    <t>PROVEDBA INTEGRACIJSKE POLITIKE - AKCIJSKI PLAN ZA INTEGRACIJU OSOBA KOJIMA JE ODOBRENA MEĐUNARODNA ZAŠTITA</t>
  </si>
  <si>
    <t>31.100</t>
  </si>
  <si>
    <t>NACIONALNI PLAN ZAŠTITE I PROMICANJA LJUDSKIH PRAVA I SUZBIJANJE DISKRIMINACIJE ZA RAZDOBLJE 2021-2027</t>
  </si>
  <si>
    <t>30.150</t>
  </si>
  <si>
    <t>440</t>
  </si>
  <si>
    <r>
      <rPr>
        <i/>
        <sz val="9"/>
        <rFont val="Arial"/>
        <family val="2"/>
        <charset val="238"/>
      </rPr>
      <t>Pomoći EU</t>
    </r>
  </si>
  <si>
    <t>STRATEGIJA BORBE PROTIV SIROMAŠTVA I SOCIJALNE ISKLJUČENOSTI U RH (2014.-2020.)</t>
  </si>
  <si>
    <t>11.500</t>
  </si>
  <si>
    <t>BORBA PROTIV DISKRIMINACIJE - PREDUVJET ZA SOCIJALNO UKLJUČIVANJE NAJRANJIVIJIH SKUPINA - FAZA I</t>
  </si>
  <si>
    <t>1.830</t>
  </si>
  <si>
    <t>7.000</t>
  </si>
  <si>
    <t>3.737</t>
  </si>
  <si>
    <t>1.300</t>
  </si>
  <si>
    <t>242.060</t>
  </si>
  <si>
    <t>27.503</t>
  </si>
  <si>
    <t>16.935</t>
  </si>
  <si>
    <t>15.486</t>
  </si>
  <si>
    <t>220.000</t>
  </si>
  <si>
    <t>10.370</t>
  </si>
  <si>
    <t>37.000</t>
  </si>
  <si>
    <t>21.175</t>
  </si>
  <si>
    <t>7.300</t>
  </si>
  <si>
    <t>1.371.601</t>
  </si>
  <si>
    <t>155.849</t>
  </si>
  <si>
    <t>95.965</t>
  </si>
  <si>
    <t>87.751</t>
  </si>
  <si>
    <t>NACIONALNI PLAN ZA BORBU PROTIV DISKRIMINACIJE</t>
  </si>
  <si>
    <t>25.500</t>
  </si>
  <si>
    <r>
      <rPr>
        <i/>
        <sz val="9"/>
        <rFont val="Arial"/>
        <family val="2"/>
        <charset val="238"/>
      </rPr>
      <t>Fondovi za unutarnje poslove</t>
    </r>
  </si>
  <si>
    <t>BORBA PROTIV DISKRIMINACIJE - PREDUVJET ZA SOCIJALNO UKLJUČIVANJE NAJRANJIVIJIH SKUPINA - FAZA II</t>
  </si>
  <si>
    <t>1.365.000</t>
  </si>
  <si>
    <t>1.657.500</t>
  </si>
  <si>
    <t>7.735.000</t>
  </si>
  <si>
    <t>DJELOVANJE NEVLADINIH UDRUGA U PODRUČJU ZAŠTITE, PROMICANJA I POŠTIVANJA LJUDSKIH PRAVA</t>
  </si>
  <si>
    <t>160.000</t>
  </si>
  <si>
    <t>PROVEDBA NACIONALNOG PLANA ZA SUZBIJANJE TRGOVANJA LJUDIMA</t>
  </si>
  <si>
    <t>127.100</t>
  </si>
  <si>
    <t>45.000</t>
  </si>
  <si>
    <t>AMIF II - JAČANJE SUSTAVA INTEGRACIJE OSOBA KOJIMA JE ODOBRENA MEĐUNARODNA ZAŠTITA</t>
  </si>
  <si>
    <t>120</t>
  </si>
  <si>
    <t>56.400</t>
  </si>
  <si>
    <t>2.750</t>
  </si>
  <si>
    <t>18.580</t>
  </si>
  <si>
    <t>576.610</t>
  </si>
  <si>
    <t>30.678</t>
  </si>
  <si>
    <t>5.875</t>
  </si>
  <si>
    <t>168.000</t>
  </si>
  <si>
    <t>8.250</t>
  </si>
  <si>
    <t>28.000</t>
  </si>
  <si>
    <t>55.740</t>
  </si>
  <si>
    <t>1.729.829</t>
  </si>
  <si>
    <t>52.500</t>
  </si>
  <si>
    <t>92.032</t>
  </si>
  <si>
    <t>17.625</t>
  </si>
  <si>
    <t>K681037</t>
  </si>
  <si>
    <t>INFORMATIZACIJA</t>
  </si>
  <si>
    <t>Rashodi za nabavu neproizvedene dugotrajne imovine</t>
  </si>
  <si>
    <t>Nematerijalna imovina</t>
  </si>
  <si>
    <t>Plan 2021. nakon rebalansa</t>
  </si>
  <si>
    <t>Plan 2021. nakon prenamjene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</si>
</sst>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2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indent="2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/>
    <xf numFmtId="0" fontId="2" fillId="0" borderId="2" xfId="0" applyFont="1" applyBorder="1" applyAlignment="1"/>
    <xf numFmtId="0" fontId="2" fillId="0" borderId="2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/>
    <xf numFmtId="0" fontId="2" fillId="0" borderId="14" xfId="0" applyFont="1" applyBorder="1" applyAlignment="1">
      <alignment vertical="top"/>
    </xf>
    <xf numFmtId="0" fontId="2" fillId="0" borderId="8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top"/>
    </xf>
    <xf numFmtId="0" fontId="2" fillId="0" borderId="0" xfId="0" applyFont="1" applyAlignment="1"/>
    <xf numFmtId="3" fontId="2" fillId="0" borderId="3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horizontal="right" vertical="top"/>
    </xf>
    <xf numFmtId="3" fontId="0" fillId="0" borderId="0" xfId="0" applyNumberFormat="1"/>
    <xf numFmtId="3" fontId="2" fillId="0" borderId="25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topLeftCell="A199" workbookViewId="0">
      <selection activeCell="E101" sqref="E101"/>
    </sheetView>
  </sheetViews>
  <sheetFormatPr defaultColWidth="67.85546875" defaultRowHeight="12.75" x14ac:dyDescent="0.2"/>
  <cols>
    <col min="1" max="1" width="13.7109375" style="1" customWidth="1"/>
    <col min="2" max="2" width="48.140625" style="1" bestFit="1" customWidth="1"/>
    <col min="3" max="4" width="13.7109375" style="2" customWidth="1"/>
    <col min="5" max="31" width="13.7109375" customWidth="1"/>
  </cols>
  <sheetData>
    <row r="1" spans="1:9" ht="36" x14ac:dyDescent="0.2">
      <c r="A1" s="38" t="s">
        <v>0</v>
      </c>
      <c r="B1" s="11" t="s">
        <v>1</v>
      </c>
      <c r="C1" s="3" t="s">
        <v>4</v>
      </c>
      <c r="D1" s="3" t="s">
        <v>215</v>
      </c>
      <c r="E1" s="3" t="s">
        <v>216</v>
      </c>
    </row>
    <row r="2" spans="1:9" x14ac:dyDescent="0.2">
      <c r="A2" s="4" t="s">
        <v>5</v>
      </c>
      <c r="B2" s="18" t="s">
        <v>2</v>
      </c>
      <c r="C2" s="39">
        <f>C9</f>
        <v>108075443</v>
      </c>
      <c r="D2" s="39">
        <f>D9</f>
        <v>119676443</v>
      </c>
      <c r="E2" s="39">
        <f>E9</f>
        <v>119676443</v>
      </c>
      <c r="F2" s="40"/>
      <c r="G2" s="40"/>
      <c r="H2" s="40"/>
      <c r="I2" s="40"/>
    </row>
    <row r="3" spans="1:9" x14ac:dyDescent="0.2">
      <c r="A3" s="12" t="s">
        <v>9</v>
      </c>
      <c r="B3" s="19" t="s">
        <v>49</v>
      </c>
      <c r="C3" s="41">
        <f>SUM(C12+C26+C41+C71+C102+C120+C128+C137+C149+C154+C184+C206+C212+C223+C253)</f>
        <v>84085190</v>
      </c>
      <c r="D3" s="41">
        <f>SUM(D12+D26+D41+D71+D102+D120+D128+D137+D149+D154+D184+D206+D212+D223+D253)</f>
        <v>108958690</v>
      </c>
      <c r="E3" s="41">
        <f>SUM(E12+E26+E41+E71+E102+E120+E128+E137+E149+E154+E184+E206+E212+E223+E253)</f>
        <v>108958690</v>
      </c>
      <c r="F3" s="40"/>
      <c r="G3" s="40"/>
      <c r="H3" s="40"/>
      <c r="I3" s="40"/>
    </row>
    <row r="4" spans="1:9" x14ac:dyDescent="0.2">
      <c r="A4" s="13" t="s">
        <v>50</v>
      </c>
      <c r="B4" s="20" t="s">
        <v>51</v>
      </c>
      <c r="C4" s="42">
        <f>SUM(C44+C74+C157+C193+C226)</f>
        <v>3884787</v>
      </c>
      <c r="D4" s="42">
        <f>SUM(D44+D74+D157+D193+D226)</f>
        <v>1865912</v>
      </c>
      <c r="E4" s="42">
        <f>SUM(E44+E74+E157+E193+E226)</f>
        <v>1865912</v>
      </c>
      <c r="F4" s="40"/>
      <c r="G4" s="40"/>
      <c r="H4" s="40"/>
      <c r="I4" s="40"/>
    </row>
    <row r="5" spans="1:9" x14ac:dyDescent="0.2">
      <c r="A5" s="13" t="s">
        <v>21</v>
      </c>
      <c r="B5" s="20" t="s">
        <v>52</v>
      </c>
      <c r="C5" s="37" t="str">
        <f>C116</f>
        <v>500</v>
      </c>
      <c r="D5" s="37" t="str">
        <f>D116</f>
        <v>500</v>
      </c>
      <c r="E5" s="37" t="str">
        <f>E116</f>
        <v>500</v>
      </c>
      <c r="F5" s="40"/>
      <c r="G5" s="40"/>
      <c r="H5" s="40"/>
      <c r="I5" s="40"/>
    </row>
    <row r="6" spans="1:9" x14ac:dyDescent="0.2">
      <c r="A6" s="13" t="s">
        <v>54</v>
      </c>
      <c r="B6" s="20" t="s">
        <v>55</v>
      </c>
      <c r="C6" s="37" t="str">
        <f>C145</f>
        <v>10.000</v>
      </c>
      <c r="D6" s="37" t="str">
        <f>D145</f>
        <v>10.000</v>
      </c>
      <c r="E6" s="37" t="str">
        <f>E145</f>
        <v>10.000</v>
      </c>
      <c r="F6" s="40"/>
      <c r="G6" s="40"/>
      <c r="H6" s="40"/>
      <c r="I6" s="40"/>
    </row>
    <row r="7" spans="1:9" x14ac:dyDescent="0.2">
      <c r="A7" s="13" t="s">
        <v>57</v>
      </c>
      <c r="B7" s="20" t="s">
        <v>58</v>
      </c>
      <c r="C7" s="43">
        <f>SUM(C57+C87+C170+C199)</f>
        <v>17933490</v>
      </c>
      <c r="D7" s="43">
        <f>SUM(D57+D87+D170+D199)</f>
        <v>6883490</v>
      </c>
      <c r="E7" s="43">
        <f>SUM(E57+E87+E170+E199)</f>
        <v>6883490</v>
      </c>
      <c r="F7" s="40"/>
      <c r="G7" s="40"/>
      <c r="H7" s="40"/>
      <c r="I7" s="40"/>
    </row>
    <row r="8" spans="1:9" x14ac:dyDescent="0.2">
      <c r="A8" s="14" t="s">
        <v>59</v>
      </c>
      <c r="B8" s="21" t="s">
        <v>60</v>
      </c>
      <c r="C8" s="41">
        <f>C239</f>
        <v>2161476</v>
      </c>
      <c r="D8" s="41">
        <f>D239</f>
        <v>1957851</v>
      </c>
      <c r="E8" s="41">
        <f>E239</f>
        <v>1957851</v>
      </c>
      <c r="F8" s="40"/>
      <c r="G8" s="40"/>
      <c r="H8" s="40"/>
      <c r="I8" s="40"/>
    </row>
    <row r="9" spans="1:9" x14ac:dyDescent="0.2">
      <c r="A9" s="5" t="s">
        <v>6</v>
      </c>
      <c r="B9" s="21" t="s">
        <v>61</v>
      </c>
      <c r="C9" s="41">
        <f>SUM(C10+C100)</f>
        <v>108075443</v>
      </c>
      <c r="D9" s="41">
        <f>SUM(D10+D100)</f>
        <v>119676443</v>
      </c>
      <c r="E9" s="41">
        <f>SUM(E10+E100)</f>
        <v>119676443</v>
      </c>
      <c r="F9" s="40"/>
      <c r="G9" s="40"/>
      <c r="H9" s="40"/>
      <c r="I9" s="40"/>
    </row>
    <row r="10" spans="1:9" x14ac:dyDescent="0.2">
      <c r="A10" s="6" t="s">
        <v>7</v>
      </c>
      <c r="B10" s="22" t="s">
        <v>62</v>
      </c>
      <c r="C10" s="44">
        <f>SUM(C11+C25+C40+C70)</f>
        <v>84280322</v>
      </c>
      <c r="D10" s="44">
        <f>SUM(D11+D25+D40+D70)</f>
        <v>109230822</v>
      </c>
      <c r="E10" s="44">
        <f>SUM(E11+E25+E40+E70)</f>
        <v>109430822</v>
      </c>
      <c r="F10" s="40"/>
      <c r="G10" s="40"/>
      <c r="H10" s="40"/>
      <c r="I10" s="40"/>
    </row>
    <row r="11" spans="1:9" x14ac:dyDescent="0.2">
      <c r="A11" s="7" t="s">
        <v>8</v>
      </c>
      <c r="B11" s="22" t="s">
        <v>63</v>
      </c>
      <c r="C11" s="44">
        <f>C12</f>
        <v>75267320</v>
      </c>
      <c r="D11" s="44">
        <f>D12</f>
        <v>100242320</v>
      </c>
      <c r="E11" s="44">
        <f>E12</f>
        <v>100242320</v>
      </c>
      <c r="F11" s="40"/>
      <c r="G11" s="40"/>
      <c r="H11" s="40"/>
      <c r="I11" s="40"/>
    </row>
    <row r="12" spans="1:9" x14ac:dyDescent="0.2">
      <c r="A12" s="8" t="s">
        <v>9</v>
      </c>
      <c r="B12" s="23" t="s">
        <v>64</v>
      </c>
      <c r="C12" s="45">
        <f>SUM(C13+C18+C20+C22)</f>
        <v>75267320</v>
      </c>
      <c r="D12" s="45">
        <f>SUM(D13+D18+D20+D22)</f>
        <v>100242320</v>
      </c>
      <c r="E12" s="45">
        <f>SUM(E13+E18+E20+E22)</f>
        <v>100242320</v>
      </c>
      <c r="F12" s="40"/>
      <c r="G12" s="40"/>
      <c r="H12" s="40"/>
      <c r="I12" s="40"/>
    </row>
    <row r="13" spans="1:9" x14ac:dyDescent="0.2">
      <c r="A13" s="9" t="s">
        <v>10</v>
      </c>
      <c r="B13" s="24" t="s">
        <v>65</v>
      </c>
      <c r="C13" s="45">
        <f>SUM(C14+C15+C16+C17)</f>
        <v>217100</v>
      </c>
      <c r="D13" s="45">
        <f>SUM(D14+D15+D16+D17)</f>
        <v>202100</v>
      </c>
      <c r="E13" s="45">
        <f>SUM(E14+E15+E16+E17)</f>
        <v>202100</v>
      </c>
      <c r="F13" s="40"/>
      <c r="G13" s="40"/>
      <c r="H13" s="40"/>
      <c r="I13" s="40"/>
    </row>
    <row r="14" spans="1:9" x14ac:dyDescent="0.2">
      <c r="A14" s="10" t="s">
        <v>11</v>
      </c>
      <c r="B14" s="24" t="s">
        <v>66</v>
      </c>
      <c r="C14" s="45" t="s">
        <v>68</v>
      </c>
      <c r="D14" s="45">
        <v>30000</v>
      </c>
      <c r="E14" s="40">
        <v>30000</v>
      </c>
      <c r="F14" s="40"/>
      <c r="G14" s="40"/>
      <c r="H14" s="40"/>
      <c r="I14" s="40"/>
    </row>
    <row r="15" spans="1:9" x14ac:dyDescent="0.2">
      <c r="A15" s="10" t="s">
        <v>13</v>
      </c>
      <c r="B15" s="24" t="s">
        <v>69</v>
      </c>
      <c r="C15" s="45" t="s">
        <v>70</v>
      </c>
      <c r="D15" s="45">
        <v>156100</v>
      </c>
      <c r="E15" s="40">
        <v>156100</v>
      </c>
      <c r="F15" s="40"/>
      <c r="G15" s="40"/>
      <c r="H15" s="40"/>
      <c r="I15" s="40"/>
    </row>
    <row r="16" spans="1:9" x14ac:dyDescent="0.2">
      <c r="A16" s="10" t="s">
        <v>14</v>
      </c>
      <c r="B16" s="24" t="s">
        <v>71</v>
      </c>
      <c r="C16" s="46" t="s">
        <v>73</v>
      </c>
      <c r="D16" s="46" t="s">
        <v>73</v>
      </c>
      <c r="E16" s="46">
        <v>1000</v>
      </c>
      <c r="F16" s="40"/>
      <c r="G16" s="40"/>
      <c r="H16" s="40"/>
      <c r="I16" s="40"/>
    </row>
    <row r="17" spans="1:9" x14ac:dyDescent="0.2">
      <c r="A17" s="10" t="s">
        <v>15</v>
      </c>
      <c r="B17" s="25" t="s">
        <v>74</v>
      </c>
      <c r="C17" s="47" t="s">
        <v>67</v>
      </c>
      <c r="D17" s="47" t="s">
        <v>67</v>
      </c>
      <c r="E17" s="47">
        <v>15000</v>
      </c>
      <c r="F17" s="40"/>
      <c r="G17" s="40"/>
      <c r="H17" s="40"/>
      <c r="I17" s="40"/>
    </row>
    <row r="18" spans="1:9" x14ac:dyDescent="0.2">
      <c r="A18" s="9" t="s">
        <v>16</v>
      </c>
      <c r="B18" s="24" t="s">
        <v>75</v>
      </c>
      <c r="C18" s="45" t="str">
        <f>C19</f>
        <v>220</v>
      </c>
      <c r="D18" s="45" t="str">
        <f>D19</f>
        <v>220</v>
      </c>
      <c r="E18" s="45">
        <f>E19</f>
        <v>220</v>
      </c>
      <c r="F18" s="40"/>
      <c r="G18" s="40"/>
      <c r="H18" s="40"/>
      <c r="I18" s="40"/>
    </row>
    <row r="19" spans="1:9" x14ac:dyDescent="0.2">
      <c r="A19" s="10" t="s">
        <v>17</v>
      </c>
      <c r="B19" s="25" t="s">
        <v>77</v>
      </c>
      <c r="C19" s="47" t="s">
        <v>76</v>
      </c>
      <c r="D19" s="55" t="s">
        <v>76</v>
      </c>
      <c r="E19" s="55">
        <v>220</v>
      </c>
      <c r="F19" s="40"/>
      <c r="G19" s="40"/>
      <c r="H19" s="40"/>
      <c r="I19" s="40"/>
    </row>
    <row r="20" spans="1:9" x14ac:dyDescent="0.2">
      <c r="A20" s="9" t="s">
        <v>34</v>
      </c>
      <c r="B20" s="24" t="s">
        <v>78</v>
      </c>
      <c r="C20" s="45" t="str">
        <f>C21</f>
        <v>50.000</v>
      </c>
      <c r="D20" s="56">
        <f>D21</f>
        <v>40000</v>
      </c>
      <c r="E20" s="56">
        <f>E21</f>
        <v>40000</v>
      </c>
      <c r="F20" s="40"/>
      <c r="G20" s="40"/>
      <c r="H20" s="40"/>
      <c r="I20" s="40"/>
    </row>
    <row r="21" spans="1:9" x14ac:dyDescent="0.2">
      <c r="A21" s="10" t="s">
        <v>35</v>
      </c>
      <c r="B21" s="25" t="s">
        <v>80</v>
      </c>
      <c r="C21" s="47" t="s">
        <v>79</v>
      </c>
      <c r="D21" s="55">
        <v>40000</v>
      </c>
      <c r="E21" s="55">
        <v>40000</v>
      </c>
      <c r="F21" s="40"/>
      <c r="G21" s="40"/>
      <c r="H21" s="40"/>
      <c r="I21" s="40"/>
    </row>
    <row r="22" spans="1:9" x14ac:dyDescent="0.2">
      <c r="A22" s="9" t="s">
        <v>36</v>
      </c>
      <c r="B22" s="24" t="s">
        <v>81</v>
      </c>
      <c r="C22" s="45">
        <f>SUM(C23+C24)</f>
        <v>75000000</v>
      </c>
      <c r="D22" s="56">
        <f>SUM(D23+D24)</f>
        <v>100000000</v>
      </c>
      <c r="E22" s="56">
        <f>SUM(E23+E24)</f>
        <v>100000000</v>
      </c>
      <c r="F22" s="40"/>
      <c r="G22" s="40"/>
      <c r="H22" s="40"/>
      <c r="I22" s="40"/>
    </row>
    <row r="23" spans="1:9" x14ac:dyDescent="0.2">
      <c r="A23" s="10" t="s">
        <v>37</v>
      </c>
      <c r="B23" s="24" t="s">
        <v>82</v>
      </c>
      <c r="C23" s="45" t="s">
        <v>83</v>
      </c>
      <c r="D23" s="56">
        <v>39800000</v>
      </c>
      <c r="E23" s="56">
        <v>39800000</v>
      </c>
      <c r="F23" s="40"/>
      <c r="G23" s="40"/>
      <c r="H23" s="40"/>
      <c r="I23" s="40"/>
    </row>
    <row r="24" spans="1:9" x14ac:dyDescent="0.2">
      <c r="A24" s="10" t="s">
        <v>38</v>
      </c>
      <c r="B24" s="25" t="s">
        <v>84</v>
      </c>
      <c r="C24" s="47" t="s">
        <v>85</v>
      </c>
      <c r="D24" s="55">
        <v>60200000</v>
      </c>
      <c r="E24" s="55">
        <v>60200000</v>
      </c>
      <c r="F24" s="40"/>
      <c r="G24" s="40"/>
      <c r="H24" s="40"/>
      <c r="I24" s="40"/>
    </row>
    <row r="25" spans="1:9" ht="24" x14ac:dyDescent="0.2">
      <c r="A25" s="7" t="s">
        <v>12</v>
      </c>
      <c r="B25" s="26" t="s">
        <v>86</v>
      </c>
      <c r="C25" s="44">
        <f>C26</f>
        <v>3277020</v>
      </c>
      <c r="D25" s="57">
        <f>D26</f>
        <v>3252520</v>
      </c>
      <c r="E25" s="57">
        <f>E26</f>
        <v>3452520</v>
      </c>
      <c r="F25" s="40"/>
      <c r="G25" s="40"/>
      <c r="H25" s="40"/>
      <c r="I25" s="40"/>
    </row>
    <row r="26" spans="1:9" x14ac:dyDescent="0.2">
      <c r="A26" s="8" t="s">
        <v>9</v>
      </c>
      <c r="B26" s="27" t="s">
        <v>64</v>
      </c>
      <c r="C26" s="44">
        <f>SUM(C27+C32+C34+C37)</f>
        <v>3277020</v>
      </c>
      <c r="D26" s="57">
        <f>SUM(D27+D32+D34+D37)</f>
        <v>3252520</v>
      </c>
      <c r="E26" s="57">
        <f>SUM(E27+E32+E34+E37)</f>
        <v>3452520</v>
      </c>
      <c r="F26" s="40"/>
      <c r="G26" s="40"/>
      <c r="H26" s="40"/>
      <c r="I26" s="40"/>
    </row>
    <row r="27" spans="1:9" x14ac:dyDescent="0.2">
      <c r="A27" s="9" t="s">
        <v>10</v>
      </c>
      <c r="B27" s="24" t="s">
        <v>65</v>
      </c>
      <c r="C27" s="45">
        <f>SUM(C28+C29+C30+C31)</f>
        <v>216500</v>
      </c>
      <c r="D27" s="56">
        <f>SUM(D28+D29+D30+D31)</f>
        <v>202000</v>
      </c>
      <c r="E27" s="56">
        <f>SUM(E28+E29+E30+E31)</f>
        <v>202000</v>
      </c>
      <c r="F27" s="40"/>
      <c r="G27" s="40"/>
      <c r="H27" s="40"/>
      <c r="I27" s="40"/>
    </row>
    <row r="28" spans="1:9" x14ac:dyDescent="0.2">
      <c r="A28" s="10" t="s">
        <v>11</v>
      </c>
      <c r="B28" s="19" t="s">
        <v>66</v>
      </c>
      <c r="C28" s="41" t="s">
        <v>87</v>
      </c>
      <c r="D28" s="58">
        <v>50000</v>
      </c>
      <c r="E28" s="58">
        <v>50000</v>
      </c>
      <c r="F28" s="40"/>
      <c r="G28" s="40"/>
      <c r="H28" s="40"/>
      <c r="I28" s="40"/>
    </row>
    <row r="29" spans="1:9" x14ac:dyDescent="0.2">
      <c r="A29" s="10" t="s">
        <v>13</v>
      </c>
      <c r="B29" s="19" t="s">
        <v>69</v>
      </c>
      <c r="C29" s="41" t="s">
        <v>89</v>
      </c>
      <c r="D29" s="58">
        <v>71000</v>
      </c>
      <c r="E29" s="58">
        <v>71000</v>
      </c>
      <c r="F29" s="40"/>
      <c r="G29" s="40"/>
      <c r="H29" s="40"/>
      <c r="I29" s="40"/>
    </row>
    <row r="30" spans="1:9" x14ac:dyDescent="0.2">
      <c r="A30" s="10" t="s">
        <v>14</v>
      </c>
      <c r="B30" s="28" t="s">
        <v>71</v>
      </c>
      <c r="C30" s="45" t="s">
        <v>90</v>
      </c>
      <c r="D30" s="45" t="s">
        <v>90</v>
      </c>
      <c r="E30" s="45">
        <v>25000</v>
      </c>
      <c r="F30" s="40"/>
      <c r="G30" s="40"/>
      <c r="H30" s="40"/>
      <c r="I30" s="40"/>
    </row>
    <row r="31" spans="1:9" x14ac:dyDescent="0.2">
      <c r="A31" s="10" t="s">
        <v>15</v>
      </c>
      <c r="B31" s="29" t="s">
        <v>74</v>
      </c>
      <c r="C31" s="47" t="s">
        <v>91</v>
      </c>
      <c r="D31" s="47">
        <v>56000</v>
      </c>
      <c r="E31" s="47">
        <v>56000</v>
      </c>
      <c r="F31" s="40"/>
      <c r="G31" s="40"/>
      <c r="H31" s="40"/>
      <c r="I31" s="40"/>
    </row>
    <row r="32" spans="1:9" x14ac:dyDescent="0.2">
      <c r="A32" s="9" t="s">
        <v>16</v>
      </c>
      <c r="B32" s="28" t="s">
        <v>75</v>
      </c>
      <c r="C32" s="45" t="str">
        <f>C33</f>
        <v>520</v>
      </c>
      <c r="D32" s="45" t="str">
        <f>D33</f>
        <v>520</v>
      </c>
      <c r="E32" s="45">
        <f>E33</f>
        <v>520</v>
      </c>
      <c r="F32" s="40"/>
      <c r="G32" s="40"/>
      <c r="H32" s="40"/>
      <c r="I32" s="40"/>
    </row>
    <row r="33" spans="1:9" x14ac:dyDescent="0.2">
      <c r="A33" s="10" t="s">
        <v>17</v>
      </c>
      <c r="B33" s="29" t="s">
        <v>77</v>
      </c>
      <c r="C33" s="47" t="s">
        <v>92</v>
      </c>
      <c r="D33" s="47" t="s">
        <v>92</v>
      </c>
      <c r="E33" s="47">
        <v>520</v>
      </c>
      <c r="F33" s="40"/>
      <c r="G33" s="40"/>
      <c r="H33" s="40"/>
      <c r="I33" s="40"/>
    </row>
    <row r="34" spans="1:9" x14ac:dyDescent="0.2">
      <c r="A34" s="9" t="s">
        <v>34</v>
      </c>
      <c r="B34" s="28" t="s">
        <v>78</v>
      </c>
      <c r="C34" s="45">
        <f>SUM(C35+C36)</f>
        <v>2000000</v>
      </c>
      <c r="D34" s="45">
        <f>SUM(D35+D36)</f>
        <v>2000000</v>
      </c>
      <c r="E34" s="45">
        <f>SUM(E35+E36)</f>
        <v>1900000</v>
      </c>
      <c r="F34" s="40"/>
      <c r="G34" s="40"/>
      <c r="H34" s="40"/>
      <c r="I34" s="40"/>
    </row>
    <row r="35" spans="1:9" x14ac:dyDescent="0.2">
      <c r="A35" s="10" t="s">
        <v>35</v>
      </c>
      <c r="B35" s="28" t="s">
        <v>80</v>
      </c>
      <c r="C35" s="45" t="s">
        <v>93</v>
      </c>
      <c r="D35" s="45">
        <v>1000000</v>
      </c>
      <c r="E35" s="56">
        <v>950000</v>
      </c>
      <c r="F35" s="40"/>
      <c r="G35" s="40"/>
      <c r="H35" s="40"/>
      <c r="I35" s="40"/>
    </row>
    <row r="36" spans="1:9" x14ac:dyDescent="0.2">
      <c r="A36" s="10" t="s">
        <v>39</v>
      </c>
      <c r="B36" s="29" t="s">
        <v>94</v>
      </c>
      <c r="C36" s="47" t="s">
        <v>95</v>
      </c>
      <c r="D36" s="47">
        <v>1000000</v>
      </c>
      <c r="E36" s="55">
        <v>950000</v>
      </c>
      <c r="F36" s="40"/>
      <c r="G36" s="40"/>
      <c r="H36" s="40"/>
      <c r="I36" s="40"/>
    </row>
    <row r="37" spans="1:9" x14ac:dyDescent="0.2">
      <c r="A37" s="9" t="s">
        <v>36</v>
      </c>
      <c r="B37" s="28" t="s">
        <v>81</v>
      </c>
      <c r="C37" s="45">
        <f>SUM(C38+C39)</f>
        <v>1060000</v>
      </c>
      <c r="D37" s="45">
        <f>SUM(D38+D39)</f>
        <v>1050000</v>
      </c>
      <c r="E37" s="45">
        <f>SUM(E38+E39)</f>
        <v>1350000</v>
      </c>
      <c r="F37" s="40"/>
      <c r="G37" s="40"/>
      <c r="H37" s="40"/>
      <c r="I37" s="40"/>
    </row>
    <row r="38" spans="1:9" x14ac:dyDescent="0.2">
      <c r="A38" s="10" t="s">
        <v>37</v>
      </c>
      <c r="B38" s="28" t="s">
        <v>82</v>
      </c>
      <c r="C38" s="45" t="s">
        <v>96</v>
      </c>
      <c r="D38" s="45">
        <v>50000</v>
      </c>
      <c r="E38" s="45">
        <v>350000</v>
      </c>
      <c r="F38" s="40"/>
      <c r="G38" s="40"/>
      <c r="H38" s="40"/>
      <c r="I38" s="40"/>
    </row>
    <row r="39" spans="1:9" x14ac:dyDescent="0.2">
      <c r="A39" s="10" t="s">
        <v>38</v>
      </c>
      <c r="B39" s="29" t="s">
        <v>84</v>
      </c>
      <c r="C39" s="47" t="s">
        <v>97</v>
      </c>
      <c r="D39" s="47" t="s">
        <v>97</v>
      </c>
      <c r="E39" s="47">
        <v>1000000</v>
      </c>
      <c r="F39" s="40"/>
      <c r="G39" s="40"/>
      <c r="H39" s="40"/>
      <c r="I39" s="40"/>
    </row>
    <row r="40" spans="1:9" ht="24" customHeight="1" x14ac:dyDescent="0.2">
      <c r="A40" s="7" t="s">
        <v>40</v>
      </c>
      <c r="B40" s="52" t="s">
        <v>98</v>
      </c>
      <c r="C40" s="47">
        <f>SUM(C41+C44+C57)</f>
        <v>4131506</v>
      </c>
      <c r="D40" s="47">
        <f>SUM(D41+D44+D57)</f>
        <v>4131506</v>
      </c>
      <c r="E40" s="47">
        <f>SUM(E41+E44+E57)</f>
        <v>4131506</v>
      </c>
      <c r="F40" s="40"/>
      <c r="G40" s="40"/>
      <c r="H40" s="40"/>
      <c r="I40" s="40"/>
    </row>
    <row r="41" spans="1:9" x14ac:dyDescent="0.2">
      <c r="A41" s="8" t="s">
        <v>9</v>
      </c>
      <c r="B41" s="32" t="s">
        <v>64</v>
      </c>
      <c r="C41" s="44" t="str">
        <f t="shared" ref="C41:E42" si="0">C42</f>
        <v>280</v>
      </c>
      <c r="D41" s="44" t="str">
        <f t="shared" si="0"/>
        <v>280</v>
      </c>
      <c r="E41" s="44">
        <f t="shared" si="0"/>
        <v>280</v>
      </c>
      <c r="F41" s="40"/>
      <c r="G41" s="40"/>
      <c r="H41" s="40"/>
      <c r="I41" s="40"/>
    </row>
    <row r="42" spans="1:9" x14ac:dyDescent="0.2">
      <c r="A42" s="9" t="s">
        <v>16</v>
      </c>
      <c r="B42" s="28" t="s">
        <v>75</v>
      </c>
      <c r="C42" s="45" t="str">
        <f t="shared" si="0"/>
        <v>280</v>
      </c>
      <c r="D42" s="45" t="str">
        <f t="shared" si="0"/>
        <v>280</v>
      </c>
      <c r="E42" s="45">
        <f t="shared" si="0"/>
        <v>280</v>
      </c>
      <c r="F42" s="40"/>
      <c r="G42" s="40"/>
      <c r="H42" s="40"/>
      <c r="I42" s="40"/>
    </row>
    <row r="43" spans="1:9" x14ac:dyDescent="0.2">
      <c r="A43" s="10" t="s">
        <v>17</v>
      </c>
      <c r="B43" s="29" t="s">
        <v>77</v>
      </c>
      <c r="C43" s="47" t="s">
        <v>99</v>
      </c>
      <c r="D43" s="47" t="s">
        <v>99</v>
      </c>
      <c r="E43" s="47">
        <v>280</v>
      </c>
      <c r="F43" s="40"/>
      <c r="G43" s="40"/>
      <c r="H43" s="40"/>
      <c r="I43" s="40"/>
    </row>
    <row r="44" spans="1:9" x14ac:dyDescent="0.2">
      <c r="A44" s="8" t="s">
        <v>50</v>
      </c>
      <c r="B44" s="30" t="s">
        <v>100</v>
      </c>
      <c r="C44" s="45">
        <f>SUM(C45+C49+C55)</f>
        <v>620804</v>
      </c>
      <c r="D44" s="45">
        <f>SUM(D45+D49+D55)</f>
        <v>620804</v>
      </c>
      <c r="E44" s="45">
        <f>SUM(E45+E49+E55)</f>
        <v>620804</v>
      </c>
      <c r="F44" s="40"/>
      <c r="G44" s="40"/>
      <c r="H44" s="40"/>
      <c r="I44" s="40"/>
    </row>
    <row r="45" spans="1:9" x14ac:dyDescent="0.2">
      <c r="A45" s="9" t="s">
        <v>21</v>
      </c>
      <c r="B45" s="28" t="s">
        <v>101</v>
      </c>
      <c r="C45" s="45">
        <f>SUM(C46+C47+C48)</f>
        <v>62880</v>
      </c>
      <c r="D45" s="45">
        <f>SUM(D46+D47+D48)</f>
        <v>62880</v>
      </c>
      <c r="E45" s="45">
        <f>SUM(E46+E47+E48)</f>
        <v>62880</v>
      </c>
      <c r="F45" s="40"/>
      <c r="G45" s="40"/>
      <c r="H45" s="40"/>
      <c r="I45" s="40"/>
    </row>
    <row r="46" spans="1:9" x14ac:dyDescent="0.2">
      <c r="A46" s="10" t="s">
        <v>22</v>
      </c>
      <c r="B46" s="28" t="s">
        <v>102</v>
      </c>
      <c r="C46" s="45" t="s">
        <v>103</v>
      </c>
      <c r="D46" s="45" t="s">
        <v>103</v>
      </c>
      <c r="E46" s="45">
        <v>51600</v>
      </c>
      <c r="F46" s="40"/>
      <c r="G46" s="40"/>
      <c r="H46" s="40"/>
      <c r="I46" s="40"/>
    </row>
    <row r="47" spans="1:9" x14ac:dyDescent="0.2">
      <c r="A47" s="10" t="s">
        <v>23</v>
      </c>
      <c r="B47" s="28" t="s">
        <v>104</v>
      </c>
      <c r="C47" s="45" t="s">
        <v>105</v>
      </c>
      <c r="D47" s="45" t="s">
        <v>105</v>
      </c>
      <c r="E47" s="45">
        <v>2280</v>
      </c>
      <c r="F47" s="40"/>
      <c r="G47" s="40"/>
      <c r="H47" s="40"/>
      <c r="I47" s="40"/>
    </row>
    <row r="48" spans="1:9" x14ac:dyDescent="0.2">
      <c r="A48" s="10" t="s">
        <v>24</v>
      </c>
      <c r="B48" s="29" t="s">
        <v>106</v>
      </c>
      <c r="C48" s="47" t="s">
        <v>107</v>
      </c>
      <c r="D48" s="47" t="s">
        <v>107</v>
      </c>
      <c r="E48" s="47">
        <v>9000</v>
      </c>
      <c r="F48" s="40"/>
      <c r="G48" s="40"/>
      <c r="H48" s="40"/>
      <c r="I48" s="40"/>
    </row>
    <row r="49" spans="1:9" x14ac:dyDescent="0.2">
      <c r="A49" s="9" t="s">
        <v>10</v>
      </c>
      <c r="B49" s="28" t="s">
        <v>65</v>
      </c>
      <c r="C49" s="45">
        <f>SUM(C50+C51+C52+C53+C54)</f>
        <v>551624</v>
      </c>
      <c r="D49" s="45">
        <f>SUM(D50+D51+D52+D53+D54)</f>
        <v>551624</v>
      </c>
      <c r="E49" s="45">
        <f>SUM(E50+E51+E52+E53+E54)</f>
        <v>551624</v>
      </c>
      <c r="F49" s="40"/>
      <c r="G49" s="40"/>
      <c r="H49" s="40"/>
      <c r="I49" s="40"/>
    </row>
    <row r="50" spans="1:9" x14ac:dyDescent="0.2">
      <c r="A50" s="10" t="s">
        <v>11</v>
      </c>
      <c r="B50" s="28" t="s">
        <v>66</v>
      </c>
      <c r="C50" s="45" t="s">
        <v>108</v>
      </c>
      <c r="D50" s="45">
        <v>20508</v>
      </c>
      <c r="E50" s="45">
        <v>20508</v>
      </c>
      <c r="F50" s="40"/>
      <c r="G50" s="40"/>
      <c r="H50" s="40"/>
      <c r="I50" s="40"/>
    </row>
    <row r="51" spans="1:9" x14ac:dyDescent="0.2">
      <c r="A51" s="10" t="s">
        <v>41</v>
      </c>
      <c r="B51" s="28" t="s">
        <v>109</v>
      </c>
      <c r="C51" s="45" t="s">
        <v>110</v>
      </c>
      <c r="D51" s="45" t="s">
        <v>110</v>
      </c>
      <c r="E51" s="45">
        <v>3100</v>
      </c>
      <c r="F51" s="40"/>
      <c r="G51" s="40"/>
      <c r="H51" s="40"/>
      <c r="I51" s="40"/>
    </row>
    <row r="52" spans="1:9" x14ac:dyDescent="0.2">
      <c r="A52" s="10" t="s">
        <v>13</v>
      </c>
      <c r="B52" s="28" t="s">
        <v>69</v>
      </c>
      <c r="C52" s="45" t="s">
        <v>111</v>
      </c>
      <c r="D52" s="45">
        <v>348877</v>
      </c>
      <c r="E52" s="45">
        <v>348877</v>
      </c>
      <c r="F52" s="40"/>
      <c r="G52" s="40"/>
      <c r="H52" s="40"/>
      <c r="I52" s="40"/>
    </row>
    <row r="53" spans="1:9" x14ac:dyDescent="0.2">
      <c r="A53" s="10" t="s">
        <v>14</v>
      </c>
      <c r="B53" s="28" t="s">
        <v>71</v>
      </c>
      <c r="C53" s="45" t="s">
        <v>112</v>
      </c>
      <c r="D53" s="45">
        <v>8550</v>
      </c>
      <c r="E53" s="45">
        <v>8550</v>
      </c>
      <c r="F53" s="40"/>
      <c r="G53" s="40"/>
      <c r="H53" s="40"/>
      <c r="I53" s="40"/>
    </row>
    <row r="54" spans="1:9" x14ac:dyDescent="0.2">
      <c r="A54" s="10" t="s">
        <v>15</v>
      </c>
      <c r="B54" s="19" t="s">
        <v>74</v>
      </c>
      <c r="C54" s="41" t="s">
        <v>113</v>
      </c>
      <c r="D54" s="41" t="s">
        <v>113</v>
      </c>
      <c r="E54" s="41">
        <v>170589</v>
      </c>
      <c r="F54" s="40"/>
      <c r="G54" s="40"/>
      <c r="H54" s="40"/>
      <c r="I54" s="40"/>
    </row>
    <row r="55" spans="1:9" x14ac:dyDescent="0.2">
      <c r="A55" s="9" t="s">
        <v>42</v>
      </c>
      <c r="B55" s="19" t="s">
        <v>114</v>
      </c>
      <c r="C55" s="41" t="str">
        <f>C56</f>
        <v>6.300</v>
      </c>
      <c r="D55" s="41" t="str">
        <f>D56</f>
        <v>6.300</v>
      </c>
      <c r="E55" s="41">
        <f>E56</f>
        <v>6300</v>
      </c>
      <c r="F55" s="40"/>
      <c r="G55" s="40"/>
      <c r="H55" s="40"/>
      <c r="I55" s="40"/>
    </row>
    <row r="56" spans="1:9" x14ac:dyDescent="0.2">
      <c r="A56" s="10" t="s">
        <v>43</v>
      </c>
      <c r="B56" s="29" t="s">
        <v>116</v>
      </c>
      <c r="C56" s="47" t="s">
        <v>115</v>
      </c>
      <c r="D56" s="47" t="s">
        <v>115</v>
      </c>
      <c r="E56" s="47">
        <v>6300</v>
      </c>
      <c r="F56" s="40"/>
      <c r="G56" s="40"/>
      <c r="H56" s="40"/>
      <c r="I56" s="40"/>
    </row>
    <row r="57" spans="1:9" x14ac:dyDescent="0.2">
      <c r="A57" s="8" t="s">
        <v>57</v>
      </c>
      <c r="B57" s="32" t="s">
        <v>117</v>
      </c>
      <c r="C57" s="44">
        <f>SUM(C58+C62+C68)</f>
        <v>3510422</v>
      </c>
      <c r="D57" s="44">
        <f>SUM(D58+D62+D68)</f>
        <v>3510422</v>
      </c>
      <c r="E57" s="44">
        <f>SUM(E58+E62+E68)</f>
        <v>3510422</v>
      </c>
      <c r="F57" s="40"/>
      <c r="G57" s="40"/>
      <c r="H57" s="40"/>
      <c r="I57" s="40"/>
    </row>
    <row r="58" spans="1:9" x14ac:dyDescent="0.2">
      <c r="A58" s="9" t="s">
        <v>21</v>
      </c>
      <c r="B58" s="28" t="s">
        <v>101</v>
      </c>
      <c r="C58" s="45">
        <f>SUM(C59+C60+C61)</f>
        <v>348920</v>
      </c>
      <c r="D58" s="45">
        <f>SUM(D59+D60+D61)</f>
        <v>348920</v>
      </c>
      <c r="E58" s="45">
        <f>SUM(E59+E60+E61)</f>
        <v>348920</v>
      </c>
      <c r="F58" s="40"/>
      <c r="G58" s="40"/>
      <c r="H58" s="40"/>
      <c r="I58" s="40"/>
    </row>
    <row r="59" spans="1:9" x14ac:dyDescent="0.2">
      <c r="A59" s="10" t="s">
        <v>22</v>
      </c>
      <c r="B59" s="28" t="s">
        <v>102</v>
      </c>
      <c r="C59" s="45" t="s">
        <v>118</v>
      </c>
      <c r="D59" s="45" t="s">
        <v>118</v>
      </c>
      <c r="E59" s="45">
        <v>288000</v>
      </c>
      <c r="F59" s="40"/>
      <c r="G59" s="40"/>
      <c r="H59" s="40"/>
      <c r="I59" s="40"/>
    </row>
    <row r="60" spans="1:9" x14ac:dyDescent="0.2">
      <c r="A60" s="10" t="s">
        <v>23</v>
      </c>
      <c r="B60" s="28" t="s">
        <v>104</v>
      </c>
      <c r="C60" s="45" t="s">
        <v>119</v>
      </c>
      <c r="D60" s="45" t="s">
        <v>119</v>
      </c>
      <c r="E60" s="45">
        <v>12920</v>
      </c>
      <c r="F60" s="40"/>
      <c r="G60" s="40"/>
      <c r="H60" s="40"/>
      <c r="I60" s="40"/>
    </row>
    <row r="61" spans="1:9" x14ac:dyDescent="0.2">
      <c r="A61" s="10" t="s">
        <v>24</v>
      </c>
      <c r="B61" s="29" t="s">
        <v>106</v>
      </c>
      <c r="C61" s="47" t="s">
        <v>120</v>
      </c>
      <c r="D61" s="47" t="s">
        <v>120</v>
      </c>
      <c r="E61" s="47">
        <v>48000</v>
      </c>
      <c r="F61" s="40"/>
      <c r="G61" s="40"/>
      <c r="H61" s="40"/>
      <c r="I61" s="40"/>
    </row>
    <row r="62" spans="1:9" x14ac:dyDescent="0.2">
      <c r="A62" s="9" t="s">
        <v>10</v>
      </c>
      <c r="B62" s="28" t="s">
        <v>65</v>
      </c>
      <c r="C62" s="45">
        <f>SUM(C63+C64+C65+C66+C67)</f>
        <v>3125802</v>
      </c>
      <c r="D62" s="45">
        <f>SUM(D63+D64+D65+D66+D67)</f>
        <v>3125802</v>
      </c>
      <c r="E62" s="45">
        <f>SUM(E63+E64+E65+E66+E67)</f>
        <v>3125802</v>
      </c>
      <c r="F62" s="40"/>
      <c r="G62" s="40"/>
      <c r="H62" s="40"/>
      <c r="I62" s="40"/>
    </row>
    <row r="63" spans="1:9" x14ac:dyDescent="0.2">
      <c r="A63" s="10" t="s">
        <v>11</v>
      </c>
      <c r="B63" s="28" t="s">
        <v>66</v>
      </c>
      <c r="C63" s="45" t="s">
        <v>121</v>
      </c>
      <c r="D63" s="45">
        <v>116212</v>
      </c>
      <c r="E63" s="45">
        <v>116212</v>
      </c>
      <c r="F63" s="40"/>
      <c r="G63" s="40"/>
      <c r="H63" s="40"/>
      <c r="I63" s="40"/>
    </row>
    <row r="64" spans="1:9" x14ac:dyDescent="0.2">
      <c r="A64" s="10" t="s">
        <v>41</v>
      </c>
      <c r="B64" s="28" t="s">
        <v>109</v>
      </c>
      <c r="C64" s="45" t="s">
        <v>122</v>
      </c>
      <c r="D64" s="45" t="s">
        <v>122</v>
      </c>
      <c r="E64" s="45">
        <v>17500</v>
      </c>
      <c r="F64" s="40"/>
      <c r="G64" s="40"/>
      <c r="H64" s="40"/>
      <c r="I64" s="40"/>
    </row>
    <row r="65" spans="1:9" x14ac:dyDescent="0.2">
      <c r="A65" s="10" t="s">
        <v>13</v>
      </c>
      <c r="B65" s="28" t="s">
        <v>69</v>
      </c>
      <c r="C65" s="45" t="s">
        <v>123</v>
      </c>
      <c r="D65" s="45">
        <v>1976969</v>
      </c>
      <c r="E65" s="45">
        <v>1976969</v>
      </c>
      <c r="F65" s="40"/>
      <c r="G65" s="40"/>
      <c r="H65" s="40"/>
      <c r="I65" s="40"/>
    </row>
    <row r="66" spans="1:9" x14ac:dyDescent="0.2">
      <c r="A66" s="10" t="s">
        <v>14</v>
      </c>
      <c r="B66" s="28" t="s">
        <v>71</v>
      </c>
      <c r="C66" s="45" t="s">
        <v>124</v>
      </c>
      <c r="D66" s="45">
        <v>48450</v>
      </c>
      <c r="E66" s="45">
        <v>48450</v>
      </c>
      <c r="F66" s="40"/>
      <c r="G66" s="40"/>
      <c r="H66" s="40"/>
      <c r="I66" s="40"/>
    </row>
    <row r="67" spans="1:9" x14ac:dyDescent="0.2">
      <c r="A67" s="10" t="s">
        <v>15</v>
      </c>
      <c r="B67" s="29" t="s">
        <v>74</v>
      </c>
      <c r="C67" s="47" t="s">
        <v>125</v>
      </c>
      <c r="D67" s="47" t="s">
        <v>125</v>
      </c>
      <c r="E67" s="47">
        <v>966671</v>
      </c>
      <c r="F67" s="40"/>
      <c r="G67" s="40"/>
      <c r="H67" s="40"/>
      <c r="I67" s="40"/>
    </row>
    <row r="68" spans="1:9" x14ac:dyDescent="0.2">
      <c r="A68" s="9" t="s">
        <v>42</v>
      </c>
      <c r="B68" s="28" t="s">
        <v>114</v>
      </c>
      <c r="C68" s="45" t="str">
        <f>C69</f>
        <v>35.700</v>
      </c>
      <c r="D68" s="45" t="str">
        <f>D69</f>
        <v>35.700</v>
      </c>
      <c r="E68" s="45">
        <f>E69</f>
        <v>35700</v>
      </c>
      <c r="F68" s="40"/>
      <c r="G68" s="40"/>
      <c r="H68" s="40"/>
      <c r="I68" s="40"/>
    </row>
    <row r="69" spans="1:9" x14ac:dyDescent="0.2">
      <c r="A69" s="10" t="s">
        <v>43</v>
      </c>
      <c r="B69" s="29" t="s">
        <v>116</v>
      </c>
      <c r="C69" s="47" t="s">
        <v>126</v>
      </c>
      <c r="D69" s="47" t="s">
        <v>126</v>
      </c>
      <c r="E69" s="47">
        <v>35700</v>
      </c>
      <c r="F69" s="40"/>
      <c r="G69" s="40"/>
      <c r="H69" s="40"/>
      <c r="I69" s="40"/>
    </row>
    <row r="70" spans="1:9" ht="24" x14ac:dyDescent="0.2">
      <c r="A70" s="7" t="s">
        <v>18</v>
      </c>
      <c r="B70" s="31" t="s">
        <v>127</v>
      </c>
      <c r="C70" s="44">
        <f>SUM(C71+C74+C87)</f>
        <v>1604476</v>
      </c>
      <c r="D70" s="44">
        <f>SUM(D71+D74+D87)</f>
        <v>1604476</v>
      </c>
      <c r="E70" s="44">
        <f>SUM(E71+E74+E87)</f>
        <v>1604476</v>
      </c>
      <c r="F70" s="40"/>
      <c r="G70" s="40"/>
      <c r="H70" s="40"/>
      <c r="I70" s="40"/>
    </row>
    <row r="71" spans="1:9" x14ac:dyDescent="0.2">
      <c r="A71" s="8" t="s">
        <v>9</v>
      </c>
      <c r="B71" s="32" t="s">
        <v>64</v>
      </c>
      <c r="C71" s="48" t="str">
        <f t="shared" ref="C71:E72" si="1">C72</f>
        <v>280</v>
      </c>
      <c r="D71" s="48" t="str">
        <f t="shared" si="1"/>
        <v>280</v>
      </c>
      <c r="E71" s="48">
        <f t="shared" si="1"/>
        <v>280</v>
      </c>
      <c r="F71" s="40"/>
      <c r="G71" s="40"/>
      <c r="H71" s="40"/>
      <c r="I71" s="40"/>
    </row>
    <row r="72" spans="1:9" x14ac:dyDescent="0.2">
      <c r="A72" s="9" t="s">
        <v>16</v>
      </c>
      <c r="B72" s="28" t="s">
        <v>75</v>
      </c>
      <c r="C72" s="37" t="str">
        <f t="shared" si="1"/>
        <v>280</v>
      </c>
      <c r="D72" s="37" t="str">
        <f t="shared" si="1"/>
        <v>280</v>
      </c>
      <c r="E72" s="37">
        <f t="shared" si="1"/>
        <v>280</v>
      </c>
      <c r="F72" s="40"/>
      <c r="G72" s="40"/>
      <c r="H72" s="40"/>
      <c r="I72" s="40"/>
    </row>
    <row r="73" spans="1:9" x14ac:dyDescent="0.2">
      <c r="A73" s="10" t="s">
        <v>17</v>
      </c>
      <c r="B73" s="29" t="s">
        <v>77</v>
      </c>
      <c r="C73" s="49" t="s">
        <v>99</v>
      </c>
      <c r="D73" s="49" t="s">
        <v>99</v>
      </c>
      <c r="E73" s="49">
        <v>280</v>
      </c>
      <c r="F73" s="40"/>
      <c r="G73" s="40"/>
      <c r="H73" s="40"/>
      <c r="I73" s="40"/>
    </row>
    <row r="74" spans="1:9" x14ac:dyDescent="0.2">
      <c r="A74" s="8" t="s">
        <v>50</v>
      </c>
      <c r="B74" s="30" t="s">
        <v>100</v>
      </c>
      <c r="C74" s="45">
        <f>SUM(C75+C79+C85)</f>
        <v>238139</v>
      </c>
      <c r="D74" s="45">
        <f>SUM(D75+D79+D85)</f>
        <v>238139</v>
      </c>
      <c r="E74" s="45">
        <f>SUM(E75+E79+E85)</f>
        <v>238139</v>
      </c>
      <c r="F74" s="40"/>
      <c r="G74" s="40"/>
      <c r="H74" s="40"/>
      <c r="I74" s="40"/>
    </row>
    <row r="75" spans="1:9" x14ac:dyDescent="0.2">
      <c r="A75" s="9" t="s">
        <v>21</v>
      </c>
      <c r="B75" s="28" t="s">
        <v>101</v>
      </c>
      <c r="C75" s="45">
        <f>SUM(C76+C77+C78)</f>
        <v>57480</v>
      </c>
      <c r="D75" s="45">
        <f>SUM(D76+D77+D78)</f>
        <v>57480</v>
      </c>
      <c r="E75" s="45">
        <f>SUM(E76+E77+E78)</f>
        <v>57480</v>
      </c>
      <c r="F75" s="40"/>
      <c r="G75" s="40"/>
      <c r="H75" s="40"/>
      <c r="I75" s="40"/>
    </row>
    <row r="76" spans="1:9" x14ac:dyDescent="0.2">
      <c r="A76" s="10" t="s">
        <v>22</v>
      </c>
      <c r="B76" s="29" t="s">
        <v>102</v>
      </c>
      <c r="C76" s="47" t="s">
        <v>128</v>
      </c>
      <c r="D76" s="47" t="s">
        <v>128</v>
      </c>
      <c r="E76" s="47">
        <v>47300</v>
      </c>
      <c r="F76" s="40"/>
      <c r="G76" s="40"/>
      <c r="H76" s="40"/>
      <c r="I76" s="40"/>
    </row>
    <row r="77" spans="1:9" x14ac:dyDescent="0.2">
      <c r="A77" s="10" t="s">
        <v>23</v>
      </c>
      <c r="B77" s="29" t="s">
        <v>104</v>
      </c>
      <c r="C77" s="47" t="s">
        <v>105</v>
      </c>
      <c r="D77" s="47" t="s">
        <v>105</v>
      </c>
      <c r="E77" s="47">
        <v>2280</v>
      </c>
      <c r="F77" s="40"/>
      <c r="G77" s="40"/>
      <c r="H77" s="40"/>
      <c r="I77" s="40"/>
    </row>
    <row r="78" spans="1:9" x14ac:dyDescent="0.2">
      <c r="A78" s="10" t="s">
        <v>24</v>
      </c>
      <c r="B78" s="29" t="s">
        <v>106</v>
      </c>
      <c r="C78" s="47" t="s">
        <v>129</v>
      </c>
      <c r="D78" s="47" t="s">
        <v>129</v>
      </c>
      <c r="E78" s="47">
        <v>7900</v>
      </c>
      <c r="F78" s="40"/>
      <c r="G78" s="40"/>
      <c r="H78" s="40"/>
      <c r="I78" s="40"/>
    </row>
    <row r="79" spans="1:9" x14ac:dyDescent="0.2">
      <c r="A79" s="9" t="s">
        <v>10</v>
      </c>
      <c r="B79" s="28" t="s">
        <v>65</v>
      </c>
      <c r="C79" s="45">
        <f>SUM(C80+C81+C82+C83+C84)</f>
        <v>174359</v>
      </c>
      <c r="D79" s="45">
        <f>SUM(D80+D81+D82+D83+D84)</f>
        <v>174359</v>
      </c>
      <c r="E79" s="45">
        <f>SUM(E80+E81+E82+E83+E84)</f>
        <v>174359</v>
      </c>
      <c r="F79" s="40"/>
      <c r="G79" s="40"/>
      <c r="H79" s="40"/>
      <c r="I79" s="40"/>
    </row>
    <row r="80" spans="1:9" x14ac:dyDescent="0.2">
      <c r="A80" s="10" t="s">
        <v>11</v>
      </c>
      <c r="B80" s="28" t="s">
        <v>66</v>
      </c>
      <c r="C80" s="45" t="s">
        <v>130</v>
      </c>
      <c r="D80" s="45" t="s">
        <v>130</v>
      </c>
      <c r="E80" s="45">
        <v>8462</v>
      </c>
      <c r="F80" s="40"/>
      <c r="G80" s="40"/>
      <c r="H80" s="40"/>
      <c r="I80" s="40"/>
    </row>
    <row r="81" spans="1:9" x14ac:dyDescent="0.2">
      <c r="A81" s="10" t="s">
        <v>41</v>
      </c>
      <c r="B81" s="29" t="s">
        <v>109</v>
      </c>
      <c r="C81" s="47" t="s">
        <v>131</v>
      </c>
      <c r="D81" s="47" t="s">
        <v>131</v>
      </c>
      <c r="E81" s="47">
        <v>1600</v>
      </c>
      <c r="F81" s="40"/>
      <c r="G81" s="40"/>
      <c r="H81" s="40"/>
      <c r="I81" s="40"/>
    </row>
    <row r="82" spans="1:9" x14ac:dyDescent="0.2">
      <c r="A82" s="10" t="s">
        <v>13</v>
      </c>
      <c r="B82" s="29" t="s">
        <v>69</v>
      </c>
      <c r="C82" s="47" t="s">
        <v>132</v>
      </c>
      <c r="D82" s="47" t="s">
        <v>132</v>
      </c>
      <c r="E82" s="53" t="s">
        <v>132</v>
      </c>
      <c r="F82" s="40"/>
      <c r="G82" s="40"/>
      <c r="H82" s="40"/>
      <c r="I82" s="40"/>
    </row>
    <row r="83" spans="1:9" x14ac:dyDescent="0.2">
      <c r="A83" s="10" t="s">
        <v>14</v>
      </c>
      <c r="B83" s="28" t="s">
        <v>71</v>
      </c>
      <c r="C83" s="45" t="s">
        <v>133</v>
      </c>
      <c r="D83" s="45" t="s">
        <v>133</v>
      </c>
      <c r="E83" s="53" t="s">
        <v>133</v>
      </c>
      <c r="F83" s="40"/>
      <c r="G83" s="40"/>
      <c r="H83" s="40"/>
      <c r="I83" s="40"/>
    </row>
    <row r="84" spans="1:9" x14ac:dyDescent="0.2">
      <c r="A84" s="10" t="s">
        <v>15</v>
      </c>
      <c r="B84" s="29" t="s">
        <v>74</v>
      </c>
      <c r="C84" s="47" t="s">
        <v>134</v>
      </c>
      <c r="D84" s="47" t="s">
        <v>134</v>
      </c>
      <c r="E84" s="53" t="s">
        <v>134</v>
      </c>
      <c r="F84" s="40"/>
      <c r="G84" s="40"/>
      <c r="H84" s="40"/>
      <c r="I84" s="40"/>
    </row>
    <row r="85" spans="1:9" x14ac:dyDescent="0.2">
      <c r="A85" s="9" t="s">
        <v>42</v>
      </c>
      <c r="B85" s="28" t="s">
        <v>114</v>
      </c>
      <c r="C85" s="45" t="str">
        <f>C86</f>
        <v>6.300</v>
      </c>
      <c r="D85" s="45" t="str">
        <f>D86</f>
        <v>6.300</v>
      </c>
      <c r="E85" s="53" t="str">
        <f>E86</f>
        <v>6.300</v>
      </c>
      <c r="F85" s="40"/>
      <c r="G85" s="40"/>
      <c r="H85" s="40"/>
      <c r="I85" s="40"/>
    </row>
    <row r="86" spans="1:9" x14ac:dyDescent="0.2">
      <c r="A86" s="10" t="s">
        <v>43</v>
      </c>
      <c r="B86" s="29" t="s">
        <v>116</v>
      </c>
      <c r="C86" s="47" t="s">
        <v>115</v>
      </c>
      <c r="D86" s="47" t="s">
        <v>115</v>
      </c>
      <c r="E86" s="53" t="s">
        <v>115</v>
      </c>
      <c r="F86" s="40"/>
      <c r="G86" s="40"/>
      <c r="H86" s="40"/>
      <c r="I86" s="40"/>
    </row>
    <row r="87" spans="1:9" x14ac:dyDescent="0.2">
      <c r="A87" s="8" t="s">
        <v>57</v>
      </c>
      <c r="B87" s="19" t="s">
        <v>117</v>
      </c>
      <c r="C87" s="41">
        <f>SUM(C88+C92+C98)</f>
        <v>1366057</v>
      </c>
      <c r="D87" s="41">
        <f>SUM(D88+D92+D98)</f>
        <v>1366057</v>
      </c>
      <c r="E87" s="53">
        <f>SUM(E88+E92+E98)</f>
        <v>1366057</v>
      </c>
      <c r="F87" s="40"/>
      <c r="G87" s="40"/>
      <c r="H87" s="40"/>
      <c r="I87" s="40"/>
    </row>
    <row r="88" spans="1:9" x14ac:dyDescent="0.2">
      <c r="A88" s="9" t="s">
        <v>21</v>
      </c>
      <c r="B88" s="19" t="s">
        <v>101</v>
      </c>
      <c r="C88" s="41">
        <f>SUM(C89+C90+C91)</f>
        <v>320920</v>
      </c>
      <c r="D88" s="41">
        <f>SUM(D89+D90+D91)</f>
        <v>320920</v>
      </c>
      <c r="E88" s="53">
        <f>SUM(E89+E90+E91)</f>
        <v>320920</v>
      </c>
      <c r="F88" s="40"/>
      <c r="G88" s="40"/>
      <c r="H88" s="40"/>
      <c r="I88" s="40"/>
    </row>
    <row r="89" spans="1:9" x14ac:dyDescent="0.2">
      <c r="A89" s="10" t="s">
        <v>22</v>
      </c>
      <c r="B89" s="29" t="s">
        <v>102</v>
      </c>
      <c r="C89" s="47" t="s">
        <v>135</v>
      </c>
      <c r="D89" s="47" t="s">
        <v>135</v>
      </c>
      <c r="E89" s="53" t="s">
        <v>135</v>
      </c>
      <c r="F89" s="40"/>
      <c r="G89" s="40"/>
      <c r="H89" s="40"/>
      <c r="I89" s="40"/>
    </row>
    <row r="90" spans="1:9" x14ac:dyDescent="0.2">
      <c r="A90" s="10" t="s">
        <v>23</v>
      </c>
      <c r="B90" s="29" t="s">
        <v>104</v>
      </c>
      <c r="C90" s="47" t="s">
        <v>119</v>
      </c>
      <c r="D90" s="47" t="s">
        <v>119</v>
      </c>
      <c r="E90" s="53" t="s">
        <v>119</v>
      </c>
      <c r="F90" s="40"/>
      <c r="G90" s="40"/>
      <c r="H90" s="40"/>
      <c r="I90" s="40"/>
    </row>
    <row r="91" spans="1:9" x14ac:dyDescent="0.2">
      <c r="A91" s="10" t="s">
        <v>24</v>
      </c>
      <c r="B91" s="29" t="s">
        <v>106</v>
      </c>
      <c r="C91" s="47" t="s">
        <v>136</v>
      </c>
      <c r="D91" s="47" t="s">
        <v>136</v>
      </c>
      <c r="E91" s="53" t="s">
        <v>136</v>
      </c>
      <c r="F91" s="40"/>
      <c r="G91" s="40"/>
      <c r="H91" s="40"/>
      <c r="I91" s="40"/>
    </row>
    <row r="92" spans="1:9" x14ac:dyDescent="0.2">
      <c r="A92" s="9" t="s">
        <v>10</v>
      </c>
      <c r="B92" s="28" t="s">
        <v>65</v>
      </c>
      <c r="C92" s="45">
        <f>SUM(C93+C94+C95+C96+C97)</f>
        <v>1009437</v>
      </c>
      <c r="D92" s="45">
        <f>SUM(D93+D94+D95+D96+D97)</f>
        <v>1009437</v>
      </c>
      <c r="E92" s="53">
        <f>SUM(E93+E94+E95+E96+E97)</f>
        <v>1009437</v>
      </c>
      <c r="F92" s="40"/>
      <c r="G92" s="40"/>
      <c r="H92" s="40"/>
      <c r="I92" s="40"/>
    </row>
    <row r="93" spans="1:9" x14ac:dyDescent="0.2">
      <c r="A93" s="10" t="s">
        <v>11</v>
      </c>
      <c r="B93" s="28" t="s">
        <v>66</v>
      </c>
      <c r="C93" s="45">
        <v>47948</v>
      </c>
      <c r="D93" s="45">
        <v>47948</v>
      </c>
      <c r="E93" s="53">
        <v>47948</v>
      </c>
      <c r="F93" s="40"/>
      <c r="G93" s="40"/>
      <c r="H93" s="40"/>
      <c r="I93" s="40"/>
    </row>
    <row r="94" spans="1:9" x14ac:dyDescent="0.2">
      <c r="A94" s="10" t="s">
        <v>41</v>
      </c>
      <c r="B94" s="29" t="s">
        <v>109</v>
      </c>
      <c r="C94" s="49" t="s">
        <v>107</v>
      </c>
      <c r="D94" s="49" t="s">
        <v>107</v>
      </c>
      <c r="E94" s="53" t="s">
        <v>107</v>
      </c>
      <c r="F94" s="40"/>
      <c r="G94" s="40"/>
      <c r="H94" s="40"/>
      <c r="I94" s="40"/>
    </row>
    <row r="95" spans="1:9" x14ac:dyDescent="0.2">
      <c r="A95" s="10" t="s">
        <v>13</v>
      </c>
      <c r="B95" s="29" t="s">
        <v>69</v>
      </c>
      <c r="C95" s="47" t="s">
        <v>137</v>
      </c>
      <c r="D95" s="47" t="s">
        <v>137</v>
      </c>
      <c r="E95" s="53" t="s">
        <v>137</v>
      </c>
      <c r="F95" s="40"/>
      <c r="G95" s="40"/>
      <c r="H95" s="40"/>
      <c r="I95" s="40"/>
    </row>
    <row r="96" spans="1:9" x14ac:dyDescent="0.2">
      <c r="A96" s="10" t="s">
        <v>14</v>
      </c>
      <c r="B96" s="28" t="s">
        <v>71</v>
      </c>
      <c r="C96" s="45" t="s">
        <v>138</v>
      </c>
      <c r="D96" s="45" t="s">
        <v>138</v>
      </c>
      <c r="E96" s="53" t="s">
        <v>138</v>
      </c>
      <c r="F96" s="40"/>
      <c r="G96" s="40"/>
      <c r="H96" s="40"/>
      <c r="I96" s="40"/>
    </row>
    <row r="97" spans="1:9" x14ac:dyDescent="0.2">
      <c r="A97" s="10" t="s">
        <v>15</v>
      </c>
      <c r="B97" s="29" t="s">
        <v>74</v>
      </c>
      <c r="C97" s="47" t="s">
        <v>139</v>
      </c>
      <c r="D97" s="47" t="s">
        <v>139</v>
      </c>
      <c r="E97" s="53" t="s">
        <v>139</v>
      </c>
      <c r="F97" s="40"/>
      <c r="G97" s="40"/>
      <c r="H97" s="40"/>
      <c r="I97" s="40"/>
    </row>
    <row r="98" spans="1:9" x14ac:dyDescent="0.2">
      <c r="A98" s="9" t="s">
        <v>42</v>
      </c>
      <c r="B98" s="28" t="s">
        <v>114</v>
      </c>
      <c r="C98" s="45" t="str">
        <f>C99</f>
        <v>35.700</v>
      </c>
      <c r="D98" s="45" t="str">
        <f>D99</f>
        <v>35.700</v>
      </c>
      <c r="E98" s="53" t="str">
        <f>E99</f>
        <v>35.700</v>
      </c>
      <c r="F98" s="40"/>
      <c r="G98" s="40"/>
      <c r="H98" s="40"/>
      <c r="I98" s="40"/>
    </row>
    <row r="99" spans="1:9" x14ac:dyDescent="0.2">
      <c r="A99" s="10" t="s">
        <v>43</v>
      </c>
      <c r="B99" s="29" t="s">
        <v>116</v>
      </c>
      <c r="C99" s="47" t="s">
        <v>126</v>
      </c>
      <c r="D99" s="47" t="s">
        <v>126</v>
      </c>
      <c r="E99" s="53" t="s">
        <v>126</v>
      </c>
      <c r="F99" s="40"/>
      <c r="G99" s="40"/>
      <c r="H99" s="40"/>
      <c r="I99" s="40"/>
    </row>
    <row r="100" spans="1:9" x14ac:dyDescent="0.2">
      <c r="A100" s="6" t="s">
        <v>19</v>
      </c>
      <c r="B100" s="33" t="s">
        <v>140</v>
      </c>
      <c r="C100" s="44">
        <f>SUM(C101+C119+C127+C136+C148+C153+C183+C192+C205+C211+C222+C252)</f>
        <v>23795121</v>
      </c>
      <c r="D100" s="44">
        <f>SUM(D101+D119+D127+D136+D148+D153+D183+D192+D205+D211+D222+D252)</f>
        <v>10445621</v>
      </c>
      <c r="E100" s="53">
        <f>SUM(E101+E119+E127+E136+E148+E153+E183+E192+E205+E211+E222+E252)</f>
        <v>10245621</v>
      </c>
      <c r="F100" s="40"/>
      <c r="G100" s="40"/>
      <c r="H100" s="40"/>
      <c r="I100" s="40"/>
    </row>
    <row r="101" spans="1:9" x14ac:dyDescent="0.2">
      <c r="A101" s="7" t="s">
        <v>20</v>
      </c>
      <c r="B101" s="33" t="s">
        <v>141</v>
      </c>
      <c r="C101" s="44">
        <f>SUM(C102+C116)</f>
        <v>4796420</v>
      </c>
      <c r="D101" s="44">
        <f>SUM(D102+D116)</f>
        <v>4696420</v>
      </c>
      <c r="E101" s="53">
        <f>SUM(E102+E116)</f>
        <v>4498420</v>
      </c>
      <c r="F101" s="40"/>
      <c r="G101" s="40"/>
      <c r="H101" s="40"/>
      <c r="I101" s="40"/>
    </row>
    <row r="102" spans="1:9" x14ac:dyDescent="0.2">
      <c r="A102" s="8" t="s">
        <v>9</v>
      </c>
      <c r="B102" s="32" t="s">
        <v>64</v>
      </c>
      <c r="C102" s="44">
        <f>SUM(C103+C107+C112+C114)</f>
        <v>4795920</v>
      </c>
      <c r="D102" s="44">
        <f>SUM(D103+D107+D112+D114)</f>
        <v>4695920</v>
      </c>
      <c r="E102" s="53">
        <f>SUM(E103+E107+E112+E114)</f>
        <v>4497920</v>
      </c>
      <c r="F102" s="40"/>
      <c r="G102" s="40"/>
      <c r="H102" s="40"/>
      <c r="I102" s="40"/>
    </row>
    <row r="103" spans="1:9" x14ac:dyDescent="0.2">
      <c r="A103" s="9" t="s">
        <v>21</v>
      </c>
      <c r="B103" s="28" t="s">
        <v>101</v>
      </c>
      <c r="C103" s="45">
        <f>SUM(C104+C105+C106)</f>
        <v>4338100</v>
      </c>
      <c r="D103" s="45">
        <f>SUM(D104+D105+D106)</f>
        <v>4228100</v>
      </c>
      <c r="E103" s="53">
        <f>SUM(E104+E105+E106)</f>
        <v>4043725</v>
      </c>
      <c r="F103" s="40"/>
      <c r="G103" s="40"/>
      <c r="H103" s="40"/>
      <c r="I103" s="40"/>
    </row>
    <row r="104" spans="1:9" x14ac:dyDescent="0.2">
      <c r="A104" s="10" t="s">
        <v>22</v>
      </c>
      <c r="B104" s="28" t="s">
        <v>102</v>
      </c>
      <c r="C104" s="45" t="s">
        <v>142</v>
      </c>
      <c r="D104" s="45">
        <v>3518000</v>
      </c>
      <c r="E104" s="59">
        <v>3362475</v>
      </c>
      <c r="F104" s="40"/>
      <c r="G104" s="40"/>
      <c r="H104" s="40"/>
      <c r="I104" s="40"/>
    </row>
    <row r="105" spans="1:9" x14ac:dyDescent="0.2">
      <c r="A105" s="10" t="s">
        <v>23</v>
      </c>
      <c r="B105" s="28" t="s">
        <v>104</v>
      </c>
      <c r="C105" s="45" t="s">
        <v>143</v>
      </c>
      <c r="D105" s="45">
        <v>133100</v>
      </c>
      <c r="E105" s="53">
        <v>133100</v>
      </c>
      <c r="F105" s="40"/>
      <c r="G105" s="40"/>
      <c r="H105" s="40"/>
      <c r="I105" s="40"/>
    </row>
    <row r="106" spans="1:9" x14ac:dyDescent="0.2">
      <c r="A106" s="10" t="s">
        <v>24</v>
      </c>
      <c r="B106" s="29" t="s">
        <v>106</v>
      </c>
      <c r="C106" s="47" t="s">
        <v>144</v>
      </c>
      <c r="D106" s="47">
        <v>577000</v>
      </c>
      <c r="E106" s="59">
        <v>548150</v>
      </c>
      <c r="F106" s="40"/>
      <c r="G106" s="40"/>
      <c r="H106" s="40"/>
      <c r="I106" s="40"/>
    </row>
    <row r="107" spans="1:9" x14ac:dyDescent="0.2">
      <c r="A107" s="9" t="s">
        <v>10</v>
      </c>
      <c r="B107" s="28" t="s">
        <v>65</v>
      </c>
      <c r="C107" s="45">
        <f>SUM(C108+C109+C110+C111)</f>
        <v>378500</v>
      </c>
      <c r="D107" s="45">
        <f>SUM(D108+D109+D110+D111)</f>
        <v>388500</v>
      </c>
      <c r="E107" s="53">
        <f>SUM(E108+E109+E110+E111)</f>
        <v>377225</v>
      </c>
      <c r="F107" s="40"/>
      <c r="G107" s="40"/>
      <c r="H107" s="40"/>
      <c r="I107" s="40"/>
    </row>
    <row r="108" spans="1:9" x14ac:dyDescent="0.2">
      <c r="A108" s="10" t="s">
        <v>11</v>
      </c>
      <c r="B108" s="28" t="s">
        <v>66</v>
      </c>
      <c r="C108" s="45" t="s">
        <v>145</v>
      </c>
      <c r="D108" s="45">
        <v>109000</v>
      </c>
      <c r="E108" s="59">
        <v>104550</v>
      </c>
      <c r="F108" s="40"/>
      <c r="G108" s="40"/>
      <c r="H108" s="40"/>
      <c r="I108" s="40"/>
    </row>
    <row r="109" spans="1:9" x14ac:dyDescent="0.2">
      <c r="A109" s="10" t="s">
        <v>41</v>
      </c>
      <c r="B109" s="28" t="s">
        <v>109</v>
      </c>
      <c r="C109" s="45" t="s">
        <v>146</v>
      </c>
      <c r="D109" s="45" t="s">
        <v>146</v>
      </c>
      <c r="E109" s="53" t="s">
        <v>146</v>
      </c>
      <c r="F109" s="40"/>
      <c r="G109" s="40"/>
      <c r="H109" s="40"/>
      <c r="I109" s="40"/>
    </row>
    <row r="110" spans="1:9" x14ac:dyDescent="0.2">
      <c r="A110" s="10" t="s">
        <v>13</v>
      </c>
      <c r="B110" s="28" t="s">
        <v>69</v>
      </c>
      <c r="C110" s="45" t="s">
        <v>147</v>
      </c>
      <c r="D110" s="45">
        <v>207000</v>
      </c>
      <c r="E110" s="59">
        <v>200175</v>
      </c>
      <c r="F110" s="40"/>
      <c r="G110" s="40"/>
      <c r="H110" s="40"/>
      <c r="I110" s="40"/>
    </row>
    <row r="111" spans="1:9" x14ac:dyDescent="0.2">
      <c r="A111" s="10" t="s">
        <v>15</v>
      </c>
      <c r="B111" s="29" t="s">
        <v>74</v>
      </c>
      <c r="C111" s="47" t="s">
        <v>148</v>
      </c>
      <c r="D111" s="47" t="s">
        <v>148</v>
      </c>
      <c r="E111" s="53" t="s">
        <v>148</v>
      </c>
      <c r="F111" s="40"/>
      <c r="G111" s="40"/>
      <c r="H111" s="40"/>
      <c r="I111" s="40"/>
    </row>
    <row r="112" spans="1:9" x14ac:dyDescent="0.2">
      <c r="A112" s="9" t="s">
        <v>16</v>
      </c>
      <c r="B112" s="28" t="s">
        <v>75</v>
      </c>
      <c r="C112" s="37" t="str">
        <f>C113</f>
        <v>320</v>
      </c>
      <c r="D112" s="37" t="str">
        <f>D113</f>
        <v>320</v>
      </c>
      <c r="E112" s="53" t="str">
        <f>E113</f>
        <v>320</v>
      </c>
      <c r="F112" s="40"/>
      <c r="G112" s="40"/>
      <c r="H112" s="40"/>
      <c r="I112" s="40"/>
    </row>
    <row r="113" spans="1:9" x14ac:dyDescent="0.2">
      <c r="A113" s="10" t="s">
        <v>17</v>
      </c>
      <c r="B113" s="29" t="s">
        <v>77</v>
      </c>
      <c r="C113" s="49" t="s">
        <v>149</v>
      </c>
      <c r="D113" s="49" t="s">
        <v>149</v>
      </c>
      <c r="E113" s="53" t="s">
        <v>149</v>
      </c>
      <c r="F113" s="40"/>
      <c r="G113" s="40"/>
      <c r="H113" s="40"/>
      <c r="I113" s="40"/>
    </row>
    <row r="114" spans="1:9" x14ac:dyDescent="0.2">
      <c r="A114" s="9" t="s">
        <v>42</v>
      </c>
      <c r="B114" s="28" t="s">
        <v>114</v>
      </c>
      <c r="C114" s="45" t="str">
        <f>C115</f>
        <v>79.000</v>
      </c>
      <c r="D114" s="45" t="str">
        <f>D115</f>
        <v>79.000</v>
      </c>
      <c r="E114" s="53">
        <f>E115</f>
        <v>76650</v>
      </c>
      <c r="F114" s="40"/>
      <c r="G114" s="40"/>
      <c r="H114" s="40"/>
      <c r="I114" s="40"/>
    </row>
    <row r="115" spans="1:9" x14ac:dyDescent="0.2">
      <c r="A115" s="10" t="s">
        <v>43</v>
      </c>
      <c r="B115" s="29" t="s">
        <v>116</v>
      </c>
      <c r="C115" s="47" t="s">
        <v>150</v>
      </c>
      <c r="D115" s="47" t="s">
        <v>150</v>
      </c>
      <c r="E115" s="59">
        <v>76650</v>
      </c>
      <c r="F115" s="40"/>
      <c r="G115" s="40"/>
      <c r="H115" s="40"/>
      <c r="I115" s="40"/>
    </row>
    <row r="116" spans="1:9" x14ac:dyDescent="0.2">
      <c r="A116" s="8" t="s">
        <v>21</v>
      </c>
      <c r="B116" s="30" t="s">
        <v>151</v>
      </c>
      <c r="C116" s="37" t="str">
        <f t="shared" ref="C116:E117" si="2">C117</f>
        <v>500</v>
      </c>
      <c r="D116" s="37" t="str">
        <f t="shared" si="2"/>
        <v>500</v>
      </c>
      <c r="E116" s="53" t="str">
        <f t="shared" si="2"/>
        <v>500</v>
      </c>
      <c r="F116" s="40"/>
      <c r="G116" s="40"/>
      <c r="H116" s="40"/>
      <c r="I116" s="40"/>
    </row>
    <row r="117" spans="1:9" x14ac:dyDescent="0.2">
      <c r="A117" s="9" t="s">
        <v>10</v>
      </c>
      <c r="B117" s="28" t="s">
        <v>65</v>
      </c>
      <c r="C117" s="37" t="str">
        <f t="shared" si="2"/>
        <v>500</v>
      </c>
      <c r="D117" s="37" t="str">
        <f t="shared" si="2"/>
        <v>500</v>
      </c>
      <c r="E117" s="53" t="str">
        <f t="shared" si="2"/>
        <v>500</v>
      </c>
      <c r="F117" s="40"/>
      <c r="G117" s="40"/>
      <c r="H117" s="40"/>
      <c r="I117" s="40"/>
    </row>
    <row r="118" spans="1:9" x14ac:dyDescent="0.2">
      <c r="A118" s="10" t="s">
        <v>41</v>
      </c>
      <c r="B118" s="29" t="s">
        <v>109</v>
      </c>
      <c r="C118" s="49" t="s">
        <v>53</v>
      </c>
      <c r="D118" s="49" t="s">
        <v>53</v>
      </c>
      <c r="E118" s="53" t="s">
        <v>53</v>
      </c>
      <c r="F118" s="40"/>
      <c r="G118" s="40"/>
      <c r="H118" s="40"/>
      <c r="I118" s="40"/>
    </row>
    <row r="119" spans="1:9" x14ac:dyDescent="0.2">
      <c r="A119" s="7" t="s">
        <v>25</v>
      </c>
      <c r="B119" s="22" t="s">
        <v>153</v>
      </c>
      <c r="C119" s="44">
        <f>C120</f>
        <v>40220</v>
      </c>
      <c r="D119" s="44">
        <f>D120</f>
        <v>35220</v>
      </c>
      <c r="E119" s="53">
        <f>E120</f>
        <v>35220</v>
      </c>
      <c r="F119" s="40"/>
      <c r="G119" s="40"/>
      <c r="H119" s="40"/>
      <c r="I119" s="40"/>
    </row>
    <row r="120" spans="1:9" x14ac:dyDescent="0.2">
      <c r="A120" s="8" t="s">
        <v>9</v>
      </c>
      <c r="B120" s="23" t="s">
        <v>64</v>
      </c>
      <c r="C120" s="45">
        <f>SUM(C121+C125)</f>
        <v>40220</v>
      </c>
      <c r="D120" s="45">
        <f>SUM(D121+D125)</f>
        <v>35220</v>
      </c>
      <c r="E120" s="53">
        <f>SUM(E121+E125)</f>
        <v>35220</v>
      </c>
      <c r="F120" s="40"/>
      <c r="G120" s="40"/>
      <c r="H120" s="40"/>
      <c r="I120" s="40"/>
    </row>
    <row r="121" spans="1:9" x14ac:dyDescent="0.2">
      <c r="A121" s="9" t="s">
        <v>10</v>
      </c>
      <c r="B121" s="24" t="s">
        <v>65</v>
      </c>
      <c r="C121" s="45">
        <f>SUM(C122+C123+C124)</f>
        <v>40000</v>
      </c>
      <c r="D121" s="45">
        <f>SUM(D122+D123+D124)</f>
        <v>35000</v>
      </c>
      <c r="E121" s="53">
        <f>SUM(E122+E123+E124)</f>
        <v>35000</v>
      </c>
      <c r="F121" s="40"/>
      <c r="G121" s="40"/>
      <c r="H121" s="40"/>
      <c r="I121" s="40"/>
    </row>
    <row r="122" spans="1:9" x14ac:dyDescent="0.2">
      <c r="A122" s="10" t="s">
        <v>11</v>
      </c>
      <c r="B122" s="24" t="s">
        <v>66</v>
      </c>
      <c r="C122" s="45" t="s">
        <v>155</v>
      </c>
      <c r="D122" s="45">
        <v>15000</v>
      </c>
      <c r="E122" s="53">
        <v>15000</v>
      </c>
      <c r="F122" s="40"/>
      <c r="G122" s="40"/>
      <c r="H122" s="40"/>
      <c r="I122" s="40"/>
    </row>
    <row r="123" spans="1:9" x14ac:dyDescent="0.2">
      <c r="A123" s="10" t="s">
        <v>13</v>
      </c>
      <c r="B123" s="24" t="s">
        <v>69</v>
      </c>
      <c r="C123" s="45" t="s">
        <v>67</v>
      </c>
      <c r="D123" s="45" t="s">
        <v>67</v>
      </c>
      <c r="E123" s="53" t="s">
        <v>67</v>
      </c>
      <c r="F123" s="40"/>
      <c r="G123" s="40"/>
      <c r="H123" s="40"/>
      <c r="I123" s="40"/>
    </row>
    <row r="124" spans="1:9" x14ac:dyDescent="0.2">
      <c r="A124" s="10" t="s">
        <v>15</v>
      </c>
      <c r="B124" s="25" t="s">
        <v>74</v>
      </c>
      <c r="C124" s="49" t="s">
        <v>72</v>
      </c>
      <c r="D124" s="49" t="s">
        <v>72</v>
      </c>
      <c r="E124" s="53" t="s">
        <v>72</v>
      </c>
      <c r="F124" s="40"/>
      <c r="G124" s="40"/>
      <c r="H124" s="40"/>
      <c r="I124" s="40"/>
    </row>
    <row r="125" spans="1:9" x14ac:dyDescent="0.2">
      <c r="A125" s="9" t="s">
        <v>16</v>
      </c>
      <c r="B125" s="24" t="s">
        <v>75</v>
      </c>
      <c r="C125" s="45" t="str">
        <f>C126</f>
        <v>220</v>
      </c>
      <c r="D125" s="45" t="str">
        <f>D126</f>
        <v>220</v>
      </c>
      <c r="E125" s="53" t="str">
        <f>E126</f>
        <v>220</v>
      </c>
      <c r="F125" s="40"/>
      <c r="G125" s="40"/>
      <c r="H125" s="40"/>
      <c r="I125" s="40"/>
    </row>
    <row r="126" spans="1:9" x14ac:dyDescent="0.2">
      <c r="A126" s="10" t="s">
        <v>17</v>
      </c>
      <c r="B126" s="25" t="s">
        <v>77</v>
      </c>
      <c r="C126" s="47" t="s">
        <v>76</v>
      </c>
      <c r="D126" s="47" t="s">
        <v>76</v>
      </c>
      <c r="E126" s="53" t="s">
        <v>76</v>
      </c>
      <c r="F126" s="40"/>
      <c r="G126" s="40"/>
      <c r="H126" s="40"/>
      <c r="I126" s="40"/>
    </row>
    <row r="127" spans="1:9" ht="36" x14ac:dyDescent="0.2">
      <c r="A127" s="7" t="s">
        <v>26</v>
      </c>
      <c r="B127" s="34" t="s">
        <v>157</v>
      </c>
      <c r="C127" s="47">
        <f>C128</f>
        <v>47320</v>
      </c>
      <c r="D127" s="47">
        <f>D128</f>
        <v>42320</v>
      </c>
      <c r="E127" s="54">
        <f>E128</f>
        <v>42320</v>
      </c>
      <c r="F127" s="40"/>
      <c r="G127" s="40"/>
      <c r="H127" s="40"/>
      <c r="I127" s="40"/>
    </row>
    <row r="128" spans="1:9" x14ac:dyDescent="0.2">
      <c r="A128" s="8" t="s">
        <v>9</v>
      </c>
      <c r="B128" s="23" t="s">
        <v>64</v>
      </c>
      <c r="C128" s="45">
        <f>SUM(C129+C134)</f>
        <v>47320</v>
      </c>
      <c r="D128" s="45">
        <f>SUM(D129+D134)</f>
        <v>42320</v>
      </c>
      <c r="E128" s="53">
        <f>SUM(E129+E134)</f>
        <v>42320</v>
      </c>
      <c r="F128" s="40"/>
      <c r="G128" s="40"/>
      <c r="H128" s="40"/>
      <c r="I128" s="40"/>
    </row>
    <row r="129" spans="1:9" x14ac:dyDescent="0.2">
      <c r="A129" s="9" t="s">
        <v>10</v>
      </c>
      <c r="B129" s="24" t="s">
        <v>65</v>
      </c>
      <c r="C129" s="45">
        <f>SUM(C130+C131+C132+C133)</f>
        <v>47100</v>
      </c>
      <c r="D129" s="45">
        <f>SUM(D130+D131+D132+D133)</f>
        <v>42100</v>
      </c>
      <c r="E129" s="53">
        <f>SUM(E130+E131+E132+E133)</f>
        <v>42100</v>
      </c>
      <c r="F129" s="40"/>
      <c r="G129" s="40"/>
      <c r="H129" s="40"/>
      <c r="I129" s="40"/>
    </row>
    <row r="130" spans="1:9" x14ac:dyDescent="0.2">
      <c r="A130" s="10" t="s">
        <v>11</v>
      </c>
      <c r="B130" s="24" t="s">
        <v>66</v>
      </c>
      <c r="C130" s="45" t="s">
        <v>67</v>
      </c>
      <c r="D130" s="45">
        <v>10000</v>
      </c>
      <c r="E130" s="53">
        <v>10000</v>
      </c>
      <c r="F130" s="40"/>
      <c r="G130" s="40"/>
      <c r="H130" s="40"/>
      <c r="I130" s="40"/>
    </row>
    <row r="131" spans="1:9" x14ac:dyDescent="0.2">
      <c r="A131" s="10" t="s">
        <v>13</v>
      </c>
      <c r="B131" s="24" t="s">
        <v>69</v>
      </c>
      <c r="C131" s="45" t="s">
        <v>158</v>
      </c>
      <c r="D131" s="45" t="s">
        <v>158</v>
      </c>
      <c r="E131" s="53" t="s">
        <v>158</v>
      </c>
      <c r="F131" s="40"/>
      <c r="G131" s="40"/>
      <c r="H131" s="40"/>
      <c r="I131" s="40"/>
    </row>
    <row r="132" spans="1:9" x14ac:dyDescent="0.2">
      <c r="A132" s="10" t="s">
        <v>14</v>
      </c>
      <c r="B132" s="24" t="s">
        <v>71</v>
      </c>
      <c r="C132" s="45" t="s">
        <v>53</v>
      </c>
      <c r="D132" s="45" t="s">
        <v>53</v>
      </c>
      <c r="E132" s="53" t="s">
        <v>53</v>
      </c>
      <c r="F132" s="40"/>
      <c r="G132" s="40"/>
      <c r="H132" s="40"/>
      <c r="I132" s="40"/>
    </row>
    <row r="133" spans="1:9" x14ac:dyDescent="0.2">
      <c r="A133" s="10" t="s">
        <v>15</v>
      </c>
      <c r="B133" s="25" t="s">
        <v>74</v>
      </c>
      <c r="C133" s="47" t="s">
        <v>53</v>
      </c>
      <c r="D133" s="47" t="s">
        <v>53</v>
      </c>
      <c r="E133" s="53" t="s">
        <v>53</v>
      </c>
      <c r="F133" s="40"/>
      <c r="G133" s="40"/>
      <c r="H133" s="40"/>
      <c r="I133" s="40"/>
    </row>
    <row r="134" spans="1:9" x14ac:dyDescent="0.2">
      <c r="A134" s="9" t="s">
        <v>16</v>
      </c>
      <c r="B134" s="24" t="s">
        <v>75</v>
      </c>
      <c r="C134" s="45" t="str">
        <f>C135</f>
        <v>220</v>
      </c>
      <c r="D134" s="45" t="str">
        <f>D135</f>
        <v>220</v>
      </c>
      <c r="E134" s="53" t="str">
        <f>E135</f>
        <v>220</v>
      </c>
      <c r="F134" s="40"/>
      <c r="G134" s="40"/>
      <c r="H134" s="40"/>
      <c r="I134" s="40"/>
    </row>
    <row r="135" spans="1:9" x14ac:dyDescent="0.2">
      <c r="A135" s="10" t="s">
        <v>17</v>
      </c>
      <c r="B135" s="25" t="s">
        <v>77</v>
      </c>
      <c r="C135" s="47" t="s">
        <v>76</v>
      </c>
      <c r="D135" s="47" t="s">
        <v>76</v>
      </c>
      <c r="E135" s="53" t="s">
        <v>76</v>
      </c>
      <c r="F135" s="40"/>
      <c r="G135" s="40"/>
      <c r="H135" s="40"/>
      <c r="I135" s="40"/>
    </row>
    <row r="136" spans="1:9" ht="36" x14ac:dyDescent="0.2">
      <c r="A136" s="7" t="s">
        <v>27</v>
      </c>
      <c r="B136" s="26" t="s">
        <v>159</v>
      </c>
      <c r="C136" s="47">
        <f>SUM(C137+C145)</f>
        <v>81590</v>
      </c>
      <c r="D136" s="47">
        <f>SUM(D137+D145)</f>
        <v>74590</v>
      </c>
      <c r="E136" s="54">
        <f>SUM(E137+E145)</f>
        <v>74590</v>
      </c>
      <c r="F136" s="40"/>
      <c r="G136" s="40"/>
      <c r="H136" s="40"/>
      <c r="I136" s="40"/>
    </row>
    <row r="137" spans="1:9" x14ac:dyDescent="0.2">
      <c r="A137" s="8" t="s">
        <v>9</v>
      </c>
      <c r="B137" s="23" t="s">
        <v>64</v>
      </c>
      <c r="C137" s="45">
        <f>SUM(C138+C143)</f>
        <v>71590</v>
      </c>
      <c r="D137" s="45">
        <f>SUM(D138+D143)</f>
        <v>64590</v>
      </c>
      <c r="E137" s="53">
        <f>SUM(E138+E143)</f>
        <v>64590</v>
      </c>
      <c r="F137" s="40"/>
      <c r="G137" s="40"/>
      <c r="H137" s="40"/>
      <c r="I137" s="40"/>
    </row>
    <row r="138" spans="1:9" x14ac:dyDescent="0.2">
      <c r="A138" s="9" t="s">
        <v>10</v>
      </c>
      <c r="B138" s="24" t="s">
        <v>65</v>
      </c>
      <c r="C138" s="45">
        <f>SUM(C139+C140+C141+C142)</f>
        <v>71150</v>
      </c>
      <c r="D138" s="45">
        <f>SUM(D139+D140+D141+D142)</f>
        <v>64150</v>
      </c>
      <c r="E138" s="53">
        <f>SUM(E139+E140+E141+E142)</f>
        <v>64150</v>
      </c>
      <c r="F138" s="40"/>
      <c r="G138" s="40"/>
      <c r="H138" s="40"/>
      <c r="I138" s="40"/>
    </row>
    <row r="139" spans="1:9" x14ac:dyDescent="0.2">
      <c r="A139" s="10" t="s">
        <v>11</v>
      </c>
      <c r="B139" s="24" t="s">
        <v>66</v>
      </c>
      <c r="C139" s="45" t="s">
        <v>154</v>
      </c>
      <c r="D139" s="45">
        <v>25000</v>
      </c>
      <c r="E139" s="53">
        <v>25000</v>
      </c>
      <c r="F139" s="40"/>
      <c r="G139" s="40"/>
      <c r="H139" s="40"/>
      <c r="I139" s="40"/>
    </row>
    <row r="140" spans="1:9" x14ac:dyDescent="0.2">
      <c r="A140" s="10" t="s">
        <v>13</v>
      </c>
      <c r="B140" s="24" t="s">
        <v>69</v>
      </c>
      <c r="C140" s="45" t="s">
        <v>160</v>
      </c>
      <c r="D140" s="45" t="s">
        <v>160</v>
      </c>
      <c r="E140" s="53" t="s">
        <v>160</v>
      </c>
      <c r="F140" s="40"/>
      <c r="G140" s="40"/>
      <c r="H140" s="40"/>
      <c r="I140" s="40"/>
    </row>
    <row r="141" spans="1:9" x14ac:dyDescent="0.2">
      <c r="A141" s="10" t="s">
        <v>14</v>
      </c>
      <c r="B141" s="24" t="s">
        <v>71</v>
      </c>
      <c r="C141" s="37" t="s">
        <v>73</v>
      </c>
      <c r="D141" s="37" t="s">
        <v>73</v>
      </c>
      <c r="E141" s="53" t="s">
        <v>73</v>
      </c>
      <c r="F141" s="40"/>
      <c r="G141" s="40"/>
      <c r="H141" s="40"/>
      <c r="I141" s="40"/>
    </row>
    <row r="142" spans="1:9" x14ac:dyDescent="0.2">
      <c r="A142" s="10" t="s">
        <v>15</v>
      </c>
      <c r="B142" s="25" t="s">
        <v>74</v>
      </c>
      <c r="C142" s="47" t="s">
        <v>56</v>
      </c>
      <c r="D142" s="47">
        <v>8000</v>
      </c>
      <c r="E142" s="53">
        <v>8000</v>
      </c>
      <c r="F142" s="40"/>
      <c r="G142" s="40"/>
      <c r="H142" s="40"/>
      <c r="I142" s="40"/>
    </row>
    <row r="143" spans="1:9" x14ac:dyDescent="0.2">
      <c r="A143" s="9" t="s">
        <v>16</v>
      </c>
      <c r="B143" s="19" t="s">
        <v>75</v>
      </c>
      <c r="C143" s="41" t="str">
        <f>C144</f>
        <v>440</v>
      </c>
      <c r="D143" s="41" t="str">
        <f>D144</f>
        <v>440</v>
      </c>
      <c r="E143" s="53" t="str">
        <f>E144</f>
        <v>440</v>
      </c>
      <c r="F143" s="40"/>
      <c r="G143" s="40"/>
      <c r="H143" s="40"/>
      <c r="I143" s="40"/>
    </row>
    <row r="144" spans="1:9" x14ac:dyDescent="0.2">
      <c r="A144" s="10" t="s">
        <v>17</v>
      </c>
      <c r="B144" s="19" t="s">
        <v>77</v>
      </c>
      <c r="C144" s="41" t="s">
        <v>161</v>
      </c>
      <c r="D144" s="41" t="s">
        <v>161</v>
      </c>
      <c r="E144" s="53" t="s">
        <v>161</v>
      </c>
      <c r="F144" s="40"/>
      <c r="G144" s="40"/>
      <c r="H144" s="40"/>
      <c r="I144" s="40"/>
    </row>
    <row r="145" spans="1:9" x14ac:dyDescent="0.2">
      <c r="A145" s="8" t="s">
        <v>54</v>
      </c>
      <c r="B145" s="27" t="s">
        <v>162</v>
      </c>
      <c r="C145" s="44" t="str">
        <f t="shared" ref="C145:E146" si="3">C146</f>
        <v>10.000</v>
      </c>
      <c r="D145" s="44" t="str">
        <f t="shared" si="3"/>
        <v>10.000</v>
      </c>
      <c r="E145" s="53" t="str">
        <f t="shared" si="3"/>
        <v>10.000</v>
      </c>
      <c r="F145" s="40"/>
      <c r="G145" s="40"/>
      <c r="H145" s="40"/>
      <c r="I145" s="40"/>
    </row>
    <row r="146" spans="1:9" x14ac:dyDescent="0.2">
      <c r="A146" s="9" t="s">
        <v>3</v>
      </c>
      <c r="B146" s="24" t="s">
        <v>65</v>
      </c>
      <c r="C146" s="45" t="str">
        <f t="shared" si="3"/>
        <v>10.000</v>
      </c>
      <c r="D146" s="45" t="str">
        <f t="shared" si="3"/>
        <v>10.000</v>
      </c>
      <c r="E146" s="53" t="str">
        <f t="shared" si="3"/>
        <v>10.000</v>
      </c>
      <c r="F146" s="40"/>
      <c r="G146" s="40"/>
      <c r="H146" s="40"/>
      <c r="I146" s="40"/>
    </row>
    <row r="147" spans="1:9" x14ac:dyDescent="0.2">
      <c r="A147" s="10" t="s">
        <v>11</v>
      </c>
      <c r="B147" s="25" t="s">
        <v>66</v>
      </c>
      <c r="C147" s="47" t="s">
        <v>56</v>
      </c>
      <c r="D147" s="47" t="s">
        <v>56</v>
      </c>
      <c r="E147" s="53" t="s">
        <v>56</v>
      </c>
      <c r="F147" s="40"/>
      <c r="G147" s="40"/>
      <c r="H147" s="40"/>
      <c r="I147" s="40"/>
    </row>
    <row r="148" spans="1:9" ht="24" x14ac:dyDescent="0.2">
      <c r="A148" s="7" t="s">
        <v>28</v>
      </c>
      <c r="B148" s="26" t="s">
        <v>163</v>
      </c>
      <c r="C148" s="44">
        <f t="shared" ref="C148:E149" si="4">C149</f>
        <v>13500</v>
      </c>
      <c r="D148" s="44">
        <f t="shared" si="4"/>
        <v>13500</v>
      </c>
      <c r="E148" s="54">
        <f t="shared" si="4"/>
        <v>13500</v>
      </c>
      <c r="F148" s="40"/>
      <c r="G148" s="40"/>
      <c r="H148" s="40"/>
      <c r="I148" s="40"/>
    </row>
    <row r="149" spans="1:9" x14ac:dyDescent="0.2">
      <c r="A149" s="8" t="s">
        <v>9</v>
      </c>
      <c r="B149" s="35" t="s">
        <v>64</v>
      </c>
      <c r="C149" s="47">
        <f t="shared" si="4"/>
        <v>13500</v>
      </c>
      <c r="D149" s="47">
        <f t="shared" si="4"/>
        <v>13500</v>
      </c>
      <c r="E149" s="53">
        <f t="shared" si="4"/>
        <v>13500</v>
      </c>
      <c r="F149" s="40"/>
      <c r="G149" s="40"/>
      <c r="H149" s="40"/>
      <c r="I149" s="40"/>
    </row>
    <row r="150" spans="1:9" x14ac:dyDescent="0.2">
      <c r="A150" s="9" t="s">
        <v>10</v>
      </c>
      <c r="B150" s="24" t="s">
        <v>65</v>
      </c>
      <c r="C150" s="45">
        <f>SUM(C151+C152)</f>
        <v>13500</v>
      </c>
      <c r="D150" s="45">
        <f>SUM(D151+D152)</f>
        <v>13500</v>
      </c>
      <c r="E150" s="53">
        <f>SUM(E151+E152)</f>
        <v>13500</v>
      </c>
      <c r="F150" s="40"/>
      <c r="G150" s="40"/>
      <c r="H150" s="40"/>
      <c r="I150" s="40"/>
    </row>
    <row r="151" spans="1:9" x14ac:dyDescent="0.2">
      <c r="A151" s="10" t="s">
        <v>13</v>
      </c>
      <c r="B151" s="25" t="s">
        <v>69</v>
      </c>
      <c r="C151" s="47" t="s">
        <v>164</v>
      </c>
      <c r="D151" s="47" t="s">
        <v>164</v>
      </c>
      <c r="E151" s="53" t="s">
        <v>164</v>
      </c>
      <c r="F151" s="40"/>
      <c r="G151" s="40"/>
      <c r="H151" s="40"/>
      <c r="I151" s="40"/>
    </row>
    <row r="152" spans="1:9" x14ac:dyDescent="0.2">
      <c r="A152" s="10" t="s">
        <v>15</v>
      </c>
      <c r="B152" s="25" t="s">
        <v>74</v>
      </c>
      <c r="C152" s="47" t="s">
        <v>156</v>
      </c>
      <c r="D152" s="47" t="s">
        <v>156</v>
      </c>
      <c r="E152" s="53" t="s">
        <v>156</v>
      </c>
      <c r="F152" s="40"/>
      <c r="G152" s="40"/>
      <c r="H152" s="40"/>
      <c r="I152" s="40"/>
    </row>
    <row r="153" spans="1:9" ht="36" x14ac:dyDescent="0.2">
      <c r="A153" s="7" t="s">
        <v>29</v>
      </c>
      <c r="B153" s="26" t="s">
        <v>165</v>
      </c>
      <c r="C153" s="47">
        <f>C154+C157+C170</f>
        <v>2361642</v>
      </c>
      <c r="D153" s="47">
        <f>D154+D157+D170</f>
        <v>2361642</v>
      </c>
      <c r="E153" s="54">
        <f>E154+E157+E170</f>
        <v>2361642</v>
      </c>
      <c r="F153" s="40"/>
      <c r="G153" s="40"/>
      <c r="H153" s="40"/>
      <c r="I153" s="40"/>
    </row>
    <row r="154" spans="1:9" x14ac:dyDescent="0.2">
      <c r="A154" s="8" t="s">
        <v>9</v>
      </c>
      <c r="B154" s="35" t="s">
        <v>64</v>
      </c>
      <c r="C154" s="49" t="str">
        <f t="shared" ref="C154:E155" si="5">C155</f>
        <v>280</v>
      </c>
      <c r="D154" s="49" t="str">
        <f t="shared" si="5"/>
        <v>280</v>
      </c>
      <c r="E154" s="53" t="str">
        <f t="shared" si="5"/>
        <v>280</v>
      </c>
      <c r="F154" s="40"/>
      <c r="G154" s="40"/>
      <c r="H154" s="40"/>
      <c r="I154" s="40"/>
    </row>
    <row r="155" spans="1:9" x14ac:dyDescent="0.2">
      <c r="A155" s="9" t="s">
        <v>16</v>
      </c>
      <c r="B155" s="24" t="s">
        <v>75</v>
      </c>
      <c r="C155" s="37" t="str">
        <f t="shared" si="5"/>
        <v>280</v>
      </c>
      <c r="D155" s="37" t="str">
        <f t="shared" si="5"/>
        <v>280</v>
      </c>
      <c r="E155" s="53" t="str">
        <f t="shared" si="5"/>
        <v>280</v>
      </c>
      <c r="F155" s="40"/>
      <c r="G155" s="40"/>
      <c r="H155" s="40"/>
      <c r="I155" s="40"/>
    </row>
    <row r="156" spans="1:9" x14ac:dyDescent="0.2">
      <c r="A156" s="10" t="s">
        <v>17</v>
      </c>
      <c r="B156" s="25" t="s">
        <v>77</v>
      </c>
      <c r="C156" s="49" t="s">
        <v>99</v>
      </c>
      <c r="D156" s="49" t="s">
        <v>99</v>
      </c>
      <c r="E156" s="53" t="s">
        <v>99</v>
      </c>
      <c r="F156" s="40"/>
      <c r="G156" s="40"/>
      <c r="H156" s="40"/>
      <c r="I156" s="40"/>
    </row>
    <row r="157" spans="1:9" x14ac:dyDescent="0.2">
      <c r="A157" s="8" t="s">
        <v>50</v>
      </c>
      <c r="B157" s="27" t="s">
        <v>100</v>
      </c>
      <c r="C157" s="44">
        <f>SUM(C158+C162+C168)</f>
        <v>354351</v>
      </c>
      <c r="D157" s="44">
        <f>SUM(D158+D162+D168)</f>
        <v>354351</v>
      </c>
      <c r="E157" s="53">
        <f>SUM(E158+E162+E168)</f>
        <v>354351</v>
      </c>
      <c r="F157" s="40"/>
      <c r="G157" s="40"/>
      <c r="H157" s="40"/>
      <c r="I157" s="40"/>
    </row>
    <row r="158" spans="1:9" x14ac:dyDescent="0.2">
      <c r="A158" s="9" t="s">
        <v>21</v>
      </c>
      <c r="B158" s="24" t="s">
        <v>101</v>
      </c>
      <c r="C158" s="45">
        <f>SUM(C159+C160+C161)</f>
        <v>47330</v>
      </c>
      <c r="D158" s="45">
        <f>SUM(D159+D160+D161)</f>
        <v>47330</v>
      </c>
      <c r="E158" s="53">
        <f>SUM(E159+E160+E161)</f>
        <v>47330</v>
      </c>
      <c r="F158" s="40"/>
      <c r="G158" s="40"/>
      <c r="H158" s="40"/>
      <c r="I158" s="40"/>
    </row>
    <row r="159" spans="1:9" x14ac:dyDescent="0.2">
      <c r="A159" s="10" t="s">
        <v>22</v>
      </c>
      <c r="B159" s="25" t="s">
        <v>102</v>
      </c>
      <c r="C159" s="47" t="s">
        <v>88</v>
      </c>
      <c r="D159" s="47" t="s">
        <v>88</v>
      </c>
      <c r="E159" s="53" t="s">
        <v>88</v>
      </c>
      <c r="F159" s="40"/>
      <c r="G159" s="40"/>
      <c r="H159" s="40"/>
      <c r="I159" s="40"/>
    </row>
    <row r="160" spans="1:9" x14ac:dyDescent="0.2">
      <c r="A160" s="10" t="s">
        <v>23</v>
      </c>
      <c r="B160" s="25" t="s">
        <v>104</v>
      </c>
      <c r="C160" s="47" t="s">
        <v>166</v>
      </c>
      <c r="D160" s="47" t="s">
        <v>166</v>
      </c>
      <c r="E160" s="53" t="s">
        <v>166</v>
      </c>
      <c r="F160" s="40"/>
      <c r="G160" s="40"/>
      <c r="H160" s="40"/>
      <c r="I160" s="40"/>
    </row>
    <row r="161" spans="1:9" x14ac:dyDescent="0.2">
      <c r="A161" s="10" t="s">
        <v>24</v>
      </c>
      <c r="B161" s="25" t="s">
        <v>106</v>
      </c>
      <c r="C161" s="47" t="s">
        <v>167</v>
      </c>
      <c r="D161" s="47" t="s">
        <v>167</v>
      </c>
      <c r="E161" s="53" t="s">
        <v>167</v>
      </c>
      <c r="F161" s="40"/>
      <c r="G161" s="40"/>
      <c r="H161" s="40"/>
      <c r="I161" s="40"/>
    </row>
    <row r="162" spans="1:9" x14ac:dyDescent="0.2">
      <c r="A162" s="9" t="s">
        <v>10</v>
      </c>
      <c r="B162" s="24" t="s">
        <v>65</v>
      </c>
      <c r="C162" s="45">
        <f>SUM(C163+C164+C165+C166+C167)</f>
        <v>291535</v>
      </c>
      <c r="D162" s="45">
        <f>SUM(D163+D164+D165+D166+D167)</f>
        <v>291535</v>
      </c>
      <c r="E162" s="53">
        <f>SUM(E163+E164+E165+E166+E167)</f>
        <v>291535</v>
      </c>
      <c r="F162" s="40"/>
      <c r="G162" s="40"/>
      <c r="H162" s="40"/>
      <c r="I162" s="40"/>
    </row>
    <row r="163" spans="1:9" x14ac:dyDescent="0.2">
      <c r="A163" s="10" t="s">
        <v>11</v>
      </c>
      <c r="B163" s="24" t="s">
        <v>66</v>
      </c>
      <c r="C163" s="45" t="s">
        <v>168</v>
      </c>
      <c r="D163" s="45" t="s">
        <v>168</v>
      </c>
      <c r="E163" s="53" t="s">
        <v>168</v>
      </c>
      <c r="F163" s="40"/>
      <c r="G163" s="40"/>
      <c r="H163" s="40"/>
      <c r="I163" s="40"/>
    </row>
    <row r="164" spans="1:9" x14ac:dyDescent="0.2">
      <c r="A164" s="10" t="s">
        <v>41</v>
      </c>
      <c r="B164" s="25" t="s">
        <v>109</v>
      </c>
      <c r="C164" s="47" t="s">
        <v>169</v>
      </c>
      <c r="D164" s="47" t="s">
        <v>169</v>
      </c>
      <c r="E164" s="53" t="s">
        <v>169</v>
      </c>
      <c r="F164" s="40"/>
      <c r="G164" s="40"/>
      <c r="H164" s="40"/>
      <c r="I164" s="40"/>
    </row>
    <row r="165" spans="1:9" x14ac:dyDescent="0.2">
      <c r="A165" s="10" t="s">
        <v>13</v>
      </c>
      <c r="B165" s="25" t="s">
        <v>69</v>
      </c>
      <c r="C165" s="47" t="s">
        <v>170</v>
      </c>
      <c r="D165" s="47" t="s">
        <v>170</v>
      </c>
      <c r="E165" s="53" t="s">
        <v>170</v>
      </c>
      <c r="F165" s="40"/>
      <c r="G165" s="40"/>
      <c r="H165" s="40"/>
      <c r="I165" s="40"/>
    </row>
    <row r="166" spans="1:9" x14ac:dyDescent="0.2">
      <c r="A166" s="10" t="s">
        <v>14</v>
      </c>
      <c r="B166" s="24" t="s">
        <v>71</v>
      </c>
      <c r="C166" s="45" t="s">
        <v>171</v>
      </c>
      <c r="D166" s="45" t="s">
        <v>171</v>
      </c>
      <c r="E166" s="53" t="s">
        <v>171</v>
      </c>
      <c r="F166" s="40"/>
      <c r="G166" s="40"/>
      <c r="H166" s="40"/>
      <c r="I166" s="40"/>
    </row>
    <row r="167" spans="1:9" x14ac:dyDescent="0.2">
      <c r="A167" s="10" t="s">
        <v>15</v>
      </c>
      <c r="B167" s="25" t="s">
        <v>74</v>
      </c>
      <c r="C167" s="47" t="s">
        <v>172</v>
      </c>
      <c r="D167" s="47" t="s">
        <v>172</v>
      </c>
      <c r="E167" s="53" t="s">
        <v>172</v>
      </c>
      <c r="F167" s="40"/>
      <c r="G167" s="40"/>
      <c r="H167" s="40"/>
      <c r="I167" s="40"/>
    </row>
    <row r="168" spans="1:9" x14ac:dyDescent="0.2">
      <c r="A168" s="9" t="s">
        <v>42</v>
      </c>
      <c r="B168" s="24" t="s">
        <v>114</v>
      </c>
      <c r="C168" s="45" t="str">
        <f>C169</f>
        <v>15.486</v>
      </c>
      <c r="D168" s="45" t="str">
        <f>D169</f>
        <v>15.486</v>
      </c>
      <c r="E168" s="53" t="str">
        <f>E169</f>
        <v>15.486</v>
      </c>
      <c r="F168" s="40"/>
      <c r="G168" s="40"/>
      <c r="H168" s="40"/>
      <c r="I168" s="40"/>
    </row>
    <row r="169" spans="1:9" x14ac:dyDescent="0.2">
      <c r="A169" s="10" t="s">
        <v>43</v>
      </c>
      <c r="B169" s="25" t="s">
        <v>116</v>
      </c>
      <c r="C169" s="47" t="s">
        <v>173</v>
      </c>
      <c r="D169" s="47" t="s">
        <v>173</v>
      </c>
      <c r="E169" s="53" t="s">
        <v>173</v>
      </c>
      <c r="F169" s="40"/>
      <c r="G169" s="40"/>
      <c r="H169" s="40"/>
      <c r="I169" s="40"/>
    </row>
    <row r="170" spans="1:9" x14ac:dyDescent="0.2">
      <c r="A170" s="8" t="s">
        <v>57</v>
      </c>
      <c r="B170" s="35" t="s">
        <v>117</v>
      </c>
      <c r="C170" s="47">
        <f>SUM(C171+C175+C181)</f>
        <v>2007011</v>
      </c>
      <c r="D170" s="47">
        <f>SUM(D171+D175+D181)</f>
        <v>2007011</v>
      </c>
      <c r="E170" s="53">
        <f>SUM(E171+E175+E181)</f>
        <v>2007011</v>
      </c>
      <c r="F170" s="40"/>
      <c r="G170" s="40"/>
      <c r="H170" s="40"/>
      <c r="I170" s="40"/>
    </row>
    <row r="171" spans="1:9" x14ac:dyDescent="0.2">
      <c r="A171" s="9" t="s">
        <v>21</v>
      </c>
      <c r="B171" s="24" t="s">
        <v>101</v>
      </c>
      <c r="C171" s="45">
        <f>SUM(C172+C173+C174)</f>
        <v>267370</v>
      </c>
      <c r="D171" s="45">
        <f>SUM(D172+D173+D174)</f>
        <v>267370</v>
      </c>
      <c r="E171" s="53">
        <f>SUM(E172+E173+E174)</f>
        <v>267370</v>
      </c>
      <c r="F171" s="40"/>
      <c r="G171" s="40"/>
      <c r="H171" s="40"/>
      <c r="I171" s="40"/>
    </row>
    <row r="172" spans="1:9" x14ac:dyDescent="0.2">
      <c r="A172" s="10" t="s">
        <v>22</v>
      </c>
      <c r="B172" s="25" t="s">
        <v>102</v>
      </c>
      <c r="C172" s="47" t="s">
        <v>174</v>
      </c>
      <c r="D172" s="47" t="s">
        <v>174</v>
      </c>
      <c r="E172" s="53" t="s">
        <v>174</v>
      </c>
      <c r="F172" s="40"/>
      <c r="G172" s="40"/>
      <c r="H172" s="40"/>
      <c r="I172" s="40"/>
    </row>
    <row r="173" spans="1:9" x14ac:dyDescent="0.2">
      <c r="A173" s="10" t="s">
        <v>23</v>
      </c>
      <c r="B173" s="25" t="s">
        <v>104</v>
      </c>
      <c r="C173" s="47" t="s">
        <v>175</v>
      </c>
      <c r="D173" s="47" t="s">
        <v>175</v>
      </c>
      <c r="E173" s="53" t="s">
        <v>175</v>
      </c>
      <c r="F173" s="40"/>
      <c r="G173" s="40"/>
      <c r="H173" s="40"/>
      <c r="I173" s="40"/>
    </row>
    <row r="174" spans="1:9" x14ac:dyDescent="0.2">
      <c r="A174" s="10" t="s">
        <v>24</v>
      </c>
      <c r="B174" s="21" t="s">
        <v>106</v>
      </c>
      <c r="C174" s="41" t="s">
        <v>176</v>
      </c>
      <c r="D174" s="41" t="s">
        <v>176</v>
      </c>
      <c r="E174" s="53" t="s">
        <v>176</v>
      </c>
      <c r="F174" s="40"/>
      <c r="G174" s="40"/>
      <c r="H174" s="40"/>
      <c r="I174" s="40"/>
    </row>
    <row r="175" spans="1:9" x14ac:dyDescent="0.2">
      <c r="A175" s="9" t="s">
        <v>10</v>
      </c>
      <c r="B175" s="19" t="s">
        <v>65</v>
      </c>
      <c r="C175" s="41">
        <f>SUM(C176+C177+C178+C179+C180)</f>
        <v>1651890</v>
      </c>
      <c r="D175" s="41">
        <f>SUM(D176+D177+D178+D179+D180)</f>
        <v>1651890</v>
      </c>
      <c r="E175" s="53">
        <f>SUM(E176+E177+E178+E179+E180)</f>
        <v>1651890</v>
      </c>
      <c r="F175" s="40"/>
      <c r="G175" s="40"/>
      <c r="H175" s="40"/>
      <c r="I175" s="40"/>
    </row>
    <row r="176" spans="1:9" x14ac:dyDescent="0.2">
      <c r="A176" s="10" t="s">
        <v>11</v>
      </c>
      <c r="B176" s="24" t="s">
        <v>66</v>
      </c>
      <c r="C176" s="45" t="s">
        <v>177</v>
      </c>
      <c r="D176" s="45" t="s">
        <v>177</v>
      </c>
      <c r="E176" s="53" t="s">
        <v>177</v>
      </c>
      <c r="F176" s="40"/>
      <c r="G176" s="40"/>
      <c r="H176" s="40"/>
      <c r="I176" s="40"/>
    </row>
    <row r="177" spans="1:9" x14ac:dyDescent="0.2">
      <c r="A177" s="10" t="s">
        <v>41</v>
      </c>
      <c r="B177" s="25" t="s">
        <v>109</v>
      </c>
      <c r="C177" s="49" t="s">
        <v>178</v>
      </c>
      <c r="D177" s="49" t="s">
        <v>178</v>
      </c>
      <c r="E177" s="53" t="s">
        <v>178</v>
      </c>
      <c r="F177" s="40"/>
      <c r="G177" s="40"/>
      <c r="H177" s="40"/>
      <c r="I177" s="40"/>
    </row>
    <row r="178" spans="1:9" x14ac:dyDescent="0.2">
      <c r="A178" s="10" t="s">
        <v>13</v>
      </c>
      <c r="B178" s="25" t="s">
        <v>69</v>
      </c>
      <c r="C178" s="47" t="s">
        <v>179</v>
      </c>
      <c r="D178" s="47" t="s">
        <v>179</v>
      </c>
      <c r="E178" s="53" t="s">
        <v>179</v>
      </c>
      <c r="F178" s="40"/>
      <c r="G178" s="40"/>
      <c r="H178" s="40"/>
      <c r="I178" s="40"/>
    </row>
    <row r="179" spans="1:9" x14ac:dyDescent="0.2">
      <c r="A179" s="10" t="s">
        <v>14</v>
      </c>
      <c r="B179" s="24" t="s">
        <v>71</v>
      </c>
      <c r="C179" s="37" t="s">
        <v>180</v>
      </c>
      <c r="D179" s="37" t="s">
        <v>180</v>
      </c>
      <c r="E179" s="53" t="s">
        <v>180</v>
      </c>
      <c r="F179" s="40"/>
      <c r="G179" s="40"/>
      <c r="H179" s="40"/>
      <c r="I179" s="40"/>
    </row>
    <row r="180" spans="1:9" x14ac:dyDescent="0.2">
      <c r="A180" s="10" t="s">
        <v>15</v>
      </c>
      <c r="B180" s="25" t="s">
        <v>74</v>
      </c>
      <c r="C180" s="47" t="s">
        <v>181</v>
      </c>
      <c r="D180" s="47" t="s">
        <v>181</v>
      </c>
      <c r="E180" s="53" t="s">
        <v>181</v>
      </c>
      <c r="F180" s="40"/>
      <c r="G180" s="40"/>
      <c r="H180" s="40"/>
      <c r="I180" s="40"/>
    </row>
    <row r="181" spans="1:9" x14ac:dyDescent="0.2">
      <c r="A181" s="9" t="s">
        <v>42</v>
      </c>
      <c r="B181" s="24" t="s">
        <v>114</v>
      </c>
      <c r="C181" s="45" t="str">
        <f>C182</f>
        <v>87.751</v>
      </c>
      <c r="D181" s="45" t="str">
        <f>D182</f>
        <v>87.751</v>
      </c>
      <c r="E181" s="53" t="str">
        <f>E182</f>
        <v>87.751</v>
      </c>
      <c r="F181" s="40"/>
      <c r="G181" s="40"/>
      <c r="H181" s="40"/>
      <c r="I181" s="40"/>
    </row>
    <row r="182" spans="1:9" x14ac:dyDescent="0.2">
      <c r="A182" s="10" t="s">
        <v>43</v>
      </c>
      <c r="B182" s="25" t="s">
        <v>116</v>
      </c>
      <c r="C182" s="47" t="s">
        <v>182</v>
      </c>
      <c r="D182" s="47" t="s">
        <v>182</v>
      </c>
      <c r="E182" s="53" t="s">
        <v>182</v>
      </c>
      <c r="F182" s="40"/>
      <c r="G182" s="40"/>
      <c r="H182" s="40"/>
      <c r="I182" s="40"/>
    </row>
    <row r="183" spans="1:9" x14ac:dyDescent="0.2">
      <c r="A183" s="7" t="s">
        <v>30</v>
      </c>
      <c r="B183" s="51" t="s">
        <v>183</v>
      </c>
      <c r="C183" s="44">
        <f>C184</f>
        <v>46720</v>
      </c>
      <c r="D183" s="44">
        <f>D184</f>
        <v>46720</v>
      </c>
      <c r="E183" s="53">
        <f>E184</f>
        <v>46720</v>
      </c>
      <c r="F183" s="40"/>
      <c r="G183" s="40"/>
      <c r="H183" s="40"/>
      <c r="I183" s="40"/>
    </row>
    <row r="184" spans="1:9" x14ac:dyDescent="0.2">
      <c r="A184" s="8" t="s">
        <v>9</v>
      </c>
      <c r="B184" s="35" t="s">
        <v>64</v>
      </c>
      <c r="C184" s="47">
        <f>SUM(C185+C190)</f>
        <v>46720</v>
      </c>
      <c r="D184" s="47">
        <f>SUM(D185+D190)</f>
        <v>46720</v>
      </c>
      <c r="E184" s="53">
        <f>SUM(E185+E190)</f>
        <v>46720</v>
      </c>
      <c r="F184" s="40"/>
      <c r="G184" s="40"/>
      <c r="H184" s="40"/>
      <c r="I184" s="40"/>
    </row>
    <row r="185" spans="1:9" x14ac:dyDescent="0.2">
      <c r="A185" s="9" t="s">
        <v>10</v>
      </c>
      <c r="B185" s="24" t="s">
        <v>65</v>
      </c>
      <c r="C185" s="45">
        <f>SUM(C186+C187+C188+C189)</f>
        <v>46500</v>
      </c>
      <c r="D185" s="45">
        <f>SUM(D186+D187+D188+D189)</f>
        <v>46500</v>
      </c>
      <c r="E185" s="53">
        <f>SUM(E186+E187+E188+E189)</f>
        <v>46500</v>
      </c>
      <c r="F185" s="40"/>
      <c r="G185" s="40"/>
      <c r="H185" s="40"/>
      <c r="I185" s="40"/>
    </row>
    <row r="186" spans="1:9" x14ac:dyDescent="0.2">
      <c r="A186" s="10" t="s">
        <v>11</v>
      </c>
      <c r="B186" s="24" t="s">
        <v>66</v>
      </c>
      <c r="C186" s="37" t="s">
        <v>72</v>
      </c>
      <c r="D186" s="37" t="s">
        <v>72</v>
      </c>
      <c r="E186" s="53" t="s">
        <v>72</v>
      </c>
      <c r="F186" s="40"/>
      <c r="G186" s="40"/>
      <c r="H186" s="40"/>
      <c r="I186" s="40"/>
    </row>
    <row r="187" spans="1:9" x14ac:dyDescent="0.2">
      <c r="A187" s="10" t="s">
        <v>13</v>
      </c>
      <c r="B187" s="24" t="s">
        <v>69</v>
      </c>
      <c r="C187" s="45" t="s">
        <v>184</v>
      </c>
      <c r="D187" s="45" t="s">
        <v>184</v>
      </c>
      <c r="E187" s="53" t="s">
        <v>184</v>
      </c>
      <c r="F187" s="40"/>
      <c r="G187" s="40"/>
      <c r="H187" s="40"/>
      <c r="I187" s="40"/>
    </row>
    <row r="188" spans="1:9" x14ac:dyDescent="0.2">
      <c r="A188" s="10" t="s">
        <v>14</v>
      </c>
      <c r="B188" s="24" t="s">
        <v>71</v>
      </c>
      <c r="C188" s="37" t="s">
        <v>73</v>
      </c>
      <c r="D188" s="37" t="s">
        <v>73</v>
      </c>
      <c r="E188" s="53" t="s">
        <v>73</v>
      </c>
      <c r="F188" s="40"/>
      <c r="G188" s="40"/>
      <c r="H188" s="40"/>
      <c r="I188" s="40"/>
    </row>
    <row r="189" spans="1:9" x14ac:dyDescent="0.2">
      <c r="A189" s="10" t="s">
        <v>15</v>
      </c>
      <c r="B189" s="25" t="s">
        <v>74</v>
      </c>
      <c r="C189" s="47" t="s">
        <v>67</v>
      </c>
      <c r="D189" s="47" t="s">
        <v>67</v>
      </c>
      <c r="E189" s="53" t="s">
        <v>67</v>
      </c>
      <c r="F189" s="40"/>
      <c r="G189" s="40"/>
      <c r="H189" s="40"/>
      <c r="I189" s="40"/>
    </row>
    <row r="190" spans="1:9" x14ac:dyDescent="0.2">
      <c r="A190" s="9" t="s">
        <v>16</v>
      </c>
      <c r="B190" s="24" t="s">
        <v>75</v>
      </c>
      <c r="C190" s="37" t="str">
        <f>C191</f>
        <v>220</v>
      </c>
      <c r="D190" s="37" t="str">
        <f>D191</f>
        <v>220</v>
      </c>
      <c r="E190" s="53" t="str">
        <f>E191</f>
        <v>220</v>
      </c>
      <c r="F190" s="40"/>
      <c r="G190" s="40"/>
      <c r="H190" s="40"/>
      <c r="I190" s="40"/>
    </row>
    <row r="191" spans="1:9" x14ac:dyDescent="0.2">
      <c r="A191" s="10" t="s">
        <v>17</v>
      </c>
      <c r="B191" s="25" t="s">
        <v>77</v>
      </c>
      <c r="C191" s="49" t="s">
        <v>76</v>
      </c>
      <c r="D191" s="49" t="s">
        <v>76</v>
      </c>
      <c r="E191" s="53" t="s">
        <v>76</v>
      </c>
      <c r="F191" s="40"/>
      <c r="G191" s="40"/>
      <c r="H191" s="40"/>
      <c r="I191" s="40"/>
    </row>
    <row r="192" spans="1:9" ht="36" x14ac:dyDescent="0.2">
      <c r="A192" s="7" t="s">
        <v>31</v>
      </c>
      <c r="B192" s="26" t="s">
        <v>186</v>
      </c>
      <c r="C192" s="49">
        <f>SUM(C193+C199)</f>
        <v>13000000</v>
      </c>
      <c r="D192" s="49">
        <f>SUM(D193+D199)</f>
        <v>0</v>
      </c>
      <c r="E192" s="54">
        <f>SUM(E193+E199)</f>
        <v>0</v>
      </c>
      <c r="F192" s="40"/>
      <c r="G192" s="40"/>
      <c r="H192" s="40"/>
      <c r="I192" s="40"/>
    </row>
    <row r="193" spans="1:9" x14ac:dyDescent="0.2">
      <c r="A193" s="8" t="s">
        <v>50</v>
      </c>
      <c r="B193" s="23" t="s">
        <v>100</v>
      </c>
      <c r="C193" s="45">
        <f>SUM(C194+C197)</f>
        <v>1950000</v>
      </c>
      <c r="D193" s="45">
        <f>SUM(D194+D197)</f>
        <v>0</v>
      </c>
      <c r="E193" s="53">
        <f>SUM(E194+E197)</f>
        <v>0</v>
      </c>
      <c r="F193" s="40"/>
      <c r="G193" s="40"/>
      <c r="H193" s="40"/>
      <c r="I193" s="40"/>
    </row>
    <row r="194" spans="1:9" x14ac:dyDescent="0.2">
      <c r="A194" s="9" t="s">
        <v>34</v>
      </c>
      <c r="B194" s="24" t="s">
        <v>78</v>
      </c>
      <c r="C194" s="37">
        <f>SUM(C195+C196)</f>
        <v>585000</v>
      </c>
      <c r="D194" s="37">
        <f>SUM(D195+D196)</f>
        <v>0</v>
      </c>
      <c r="E194" s="53">
        <f>SUM(E195+E196)</f>
        <v>0</v>
      </c>
      <c r="F194" s="40"/>
      <c r="G194" s="40"/>
      <c r="H194" s="40"/>
      <c r="I194" s="40"/>
    </row>
    <row r="195" spans="1:9" x14ac:dyDescent="0.2">
      <c r="A195" s="10">
        <v>363</v>
      </c>
      <c r="B195" s="36" t="s">
        <v>32</v>
      </c>
      <c r="C195" s="37">
        <v>292500</v>
      </c>
      <c r="D195" s="37">
        <v>0</v>
      </c>
      <c r="E195" s="53">
        <v>0</v>
      </c>
      <c r="F195" s="40"/>
      <c r="G195" s="40"/>
      <c r="H195" s="40"/>
      <c r="I195" s="40"/>
    </row>
    <row r="196" spans="1:9" x14ac:dyDescent="0.2">
      <c r="A196" s="10">
        <v>366</v>
      </c>
      <c r="B196" s="36" t="s">
        <v>33</v>
      </c>
      <c r="C196" s="37">
        <v>292500</v>
      </c>
      <c r="D196" s="37">
        <v>0</v>
      </c>
      <c r="E196" s="53">
        <v>0</v>
      </c>
      <c r="F196" s="40"/>
      <c r="G196" s="40"/>
      <c r="H196" s="40"/>
      <c r="I196" s="40"/>
    </row>
    <row r="197" spans="1:9" x14ac:dyDescent="0.2">
      <c r="A197" s="9" t="s">
        <v>36</v>
      </c>
      <c r="B197" s="19" t="s">
        <v>81</v>
      </c>
      <c r="C197" s="41" t="str">
        <f>C198</f>
        <v>1.365.000</v>
      </c>
      <c r="D197" s="41">
        <f>D198</f>
        <v>0</v>
      </c>
      <c r="E197" s="53">
        <f>E198</f>
        <v>0</v>
      </c>
      <c r="F197" s="40"/>
      <c r="G197" s="40"/>
      <c r="H197" s="40"/>
      <c r="I197" s="40"/>
    </row>
    <row r="198" spans="1:9" x14ac:dyDescent="0.2">
      <c r="A198" s="10" t="s">
        <v>37</v>
      </c>
      <c r="B198" s="25" t="s">
        <v>82</v>
      </c>
      <c r="C198" s="47" t="s">
        <v>187</v>
      </c>
      <c r="D198" s="47">
        <v>0</v>
      </c>
      <c r="E198" s="53">
        <v>0</v>
      </c>
      <c r="F198" s="40"/>
      <c r="G198" s="40"/>
      <c r="H198" s="40"/>
      <c r="I198" s="40"/>
    </row>
    <row r="199" spans="1:9" x14ac:dyDescent="0.2">
      <c r="A199" s="8" t="s">
        <v>57</v>
      </c>
      <c r="B199" s="23" t="s">
        <v>117</v>
      </c>
      <c r="C199" s="45">
        <f>SUM(C200+C203)</f>
        <v>11050000</v>
      </c>
      <c r="D199" s="45">
        <f>SUM(D200+D203)</f>
        <v>0</v>
      </c>
      <c r="E199" s="53">
        <f>SUM(E200+E203)</f>
        <v>0</v>
      </c>
      <c r="F199" s="40"/>
      <c r="G199" s="40"/>
      <c r="H199" s="40"/>
      <c r="I199" s="40"/>
    </row>
    <row r="200" spans="1:9" x14ac:dyDescent="0.2">
      <c r="A200" s="9" t="s">
        <v>34</v>
      </c>
      <c r="B200" s="24" t="s">
        <v>78</v>
      </c>
      <c r="C200" s="45">
        <f>SUM(C201+C202)</f>
        <v>3315000</v>
      </c>
      <c r="D200" s="45">
        <f>SUM(D201+D202)</f>
        <v>0</v>
      </c>
      <c r="E200" s="53">
        <f>SUM(E201+E202)</f>
        <v>0</v>
      </c>
      <c r="F200" s="40"/>
      <c r="G200" s="40"/>
      <c r="H200" s="40"/>
      <c r="I200" s="40"/>
    </row>
    <row r="201" spans="1:9" x14ac:dyDescent="0.2">
      <c r="A201" s="10">
        <v>363</v>
      </c>
      <c r="B201" s="24" t="s">
        <v>80</v>
      </c>
      <c r="C201" s="45" t="s">
        <v>188</v>
      </c>
      <c r="D201" s="45">
        <v>0</v>
      </c>
      <c r="E201" s="53">
        <v>0</v>
      </c>
      <c r="F201" s="40"/>
      <c r="G201" s="40"/>
      <c r="H201" s="40"/>
      <c r="I201" s="40"/>
    </row>
    <row r="202" spans="1:9" x14ac:dyDescent="0.2">
      <c r="A202" s="10">
        <v>366</v>
      </c>
      <c r="B202" s="25" t="s">
        <v>94</v>
      </c>
      <c r="C202" s="47" t="s">
        <v>188</v>
      </c>
      <c r="D202" s="47">
        <v>0</v>
      </c>
      <c r="E202" s="53">
        <v>0</v>
      </c>
      <c r="F202" s="40"/>
      <c r="G202" s="40"/>
      <c r="H202" s="40"/>
      <c r="I202" s="40"/>
    </row>
    <row r="203" spans="1:9" x14ac:dyDescent="0.2">
      <c r="A203" s="9" t="s">
        <v>36</v>
      </c>
      <c r="B203" s="24" t="s">
        <v>81</v>
      </c>
      <c r="C203" s="45" t="str">
        <f>C204</f>
        <v>7.735.000</v>
      </c>
      <c r="D203" s="45">
        <f>D204</f>
        <v>0</v>
      </c>
      <c r="E203" s="53">
        <f>E204</f>
        <v>0</v>
      </c>
      <c r="F203" s="40"/>
      <c r="G203" s="40"/>
      <c r="H203" s="40"/>
      <c r="I203" s="40"/>
    </row>
    <row r="204" spans="1:9" x14ac:dyDescent="0.2">
      <c r="A204" s="10" t="s">
        <v>37</v>
      </c>
      <c r="B204" s="25" t="s">
        <v>82</v>
      </c>
      <c r="C204" s="47" t="s">
        <v>189</v>
      </c>
      <c r="D204" s="47">
        <v>0</v>
      </c>
      <c r="E204" s="53">
        <v>0</v>
      </c>
      <c r="F204" s="40"/>
      <c r="G204" s="40"/>
      <c r="H204" s="40"/>
      <c r="I204" s="40"/>
    </row>
    <row r="205" spans="1:9" ht="24" x14ac:dyDescent="0.2">
      <c r="A205" s="7" t="s">
        <v>44</v>
      </c>
      <c r="B205" s="51" t="s">
        <v>190</v>
      </c>
      <c r="C205" s="47">
        <f>C206</f>
        <v>170000</v>
      </c>
      <c r="D205" s="47">
        <f>D206</f>
        <v>170000</v>
      </c>
      <c r="E205" s="54">
        <f>E206</f>
        <v>170000</v>
      </c>
      <c r="F205" s="40"/>
      <c r="G205" s="40"/>
      <c r="H205" s="40"/>
      <c r="I205" s="40"/>
    </row>
    <row r="206" spans="1:9" x14ac:dyDescent="0.2">
      <c r="A206" s="8" t="s">
        <v>9</v>
      </c>
      <c r="B206" s="23" t="s">
        <v>64</v>
      </c>
      <c r="C206" s="45">
        <f>SUM(C207+C209)</f>
        <v>170000</v>
      </c>
      <c r="D206" s="45">
        <f>SUM(D207+D209)</f>
        <v>170000</v>
      </c>
      <c r="E206" s="53">
        <f>SUM(E207+E209)</f>
        <v>170000</v>
      </c>
      <c r="F206" s="40"/>
      <c r="G206" s="40"/>
      <c r="H206" s="40"/>
      <c r="I206" s="40"/>
    </row>
    <row r="207" spans="1:9" x14ac:dyDescent="0.2">
      <c r="A207" s="9" t="s">
        <v>10</v>
      </c>
      <c r="B207" s="24" t="s">
        <v>65</v>
      </c>
      <c r="C207" s="45" t="str">
        <f>C208</f>
        <v>10.000</v>
      </c>
      <c r="D207" s="45">
        <f>D208</f>
        <v>0</v>
      </c>
      <c r="E207" s="53">
        <f>E208</f>
        <v>0</v>
      </c>
      <c r="F207" s="40"/>
      <c r="G207" s="40"/>
      <c r="H207" s="40"/>
      <c r="I207" s="40"/>
    </row>
    <row r="208" spans="1:9" x14ac:dyDescent="0.2">
      <c r="A208" s="10" t="s">
        <v>13</v>
      </c>
      <c r="B208" s="25" t="s">
        <v>69</v>
      </c>
      <c r="C208" s="47" t="s">
        <v>56</v>
      </c>
      <c r="D208" s="47">
        <v>0</v>
      </c>
      <c r="E208" s="53">
        <v>0</v>
      </c>
      <c r="F208" s="40"/>
      <c r="G208" s="40"/>
      <c r="H208" s="40"/>
      <c r="I208" s="40"/>
    </row>
    <row r="209" spans="1:9" x14ac:dyDescent="0.2">
      <c r="A209" s="9" t="s">
        <v>36</v>
      </c>
      <c r="B209" s="24" t="s">
        <v>81</v>
      </c>
      <c r="C209" s="45" t="str">
        <f>C210</f>
        <v>160.000</v>
      </c>
      <c r="D209" s="45">
        <f>D210</f>
        <v>170000</v>
      </c>
      <c r="E209" s="53">
        <f>E210</f>
        <v>170000</v>
      </c>
      <c r="F209" s="40"/>
      <c r="G209" s="40"/>
      <c r="H209" s="40"/>
      <c r="I209" s="40"/>
    </row>
    <row r="210" spans="1:9" x14ac:dyDescent="0.2">
      <c r="A210" s="10" t="s">
        <v>37</v>
      </c>
      <c r="B210" s="25" t="s">
        <v>82</v>
      </c>
      <c r="C210" s="47" t="s">
        <v>191</v>
      </c>
      <c r="D210" s="47">
        <v>170000</v>
      </c>
      <c r="E210" s="53">
        <v>170000</v>
      </c>
      <c r="F210" s="40"/>
      <c r="G210" s="40"/>
      <c r="H210" s="40"/>
      <c r="I210" s="40"/>
    </row>
    <row r="211" spans="1:9" ht="24" x14ac:dyDescent="0.2">
      <c r="A211" s="7" t="s">
        <v>45</v>
      </c>
      <c r="B211" s="34" t="s">
        <v>192</v>
      </c>
      <c r="C211" s="44">
        <f>C212</f>
        <v>264620</v>
      </c>
      <c r="D211" s="44">
        <f>D212</f>
        <v>294620</v>
      </c>
      <c r="E211" s="54">
        <f>E212</f>
        <v>292620</v>
      </c>
      <c r="F211" s="40"/>
      <c r="G211" s="40"/>
      <c r="H211" s="40"/>
      <c r="I211" s="40"/>
    </row>
    <row r="212" spans="1:9" x14ac:dyDescent="0.2">
      <c r="A212" s="8" t="s">
        <v>9</v>
      </c>
      <c r="B212" s="23" t="s">
        <v>64</v>
      </c>
      <c r="C212" s="45">
        <f>C213+C218+C220</f>
        <v>264620</v>
      </c>
      <c r="D212" s="45">
        <f>D213+D218+D220</f>
        <v>294620</v>
      </c>
      <c r="E212" s="53">
        <f>E213+E218+E220</f>
        <v>292620</v>
      </c>
      <c r="F212" s="40"/>
      <c r="G212" s="40"/>
      <c r="H212" s="40"/>
      <c r="I212" s="40"/>
    </row>
    <row r="213" spans="1:9" x14ac:dyDescent="0.2">
      <c r="A213" s="9" t="s">
        <v>10</v>
      </c>
      <c r="B213" s="24" t="s">
        <v>65</v>
      </c>
      <c r="C213" s="45">
        <f>SUM(C214+C215+C216+C217)</f>
        <v>249100</v>
      </c>
      <c r="D213" s="45">
        <f>SUM(D214+D215+D216+D217)</f>
        <v>279100</v>
      </c>
      <c r="E213" s="53">
        <f>SUM(E214+E215+E216+E217)</f>
        <v>277100</v>
      </c>
      <c r="F213" s="40"/>
      <c r="G213" s="40"/>
      <c r="H213" s="40"/>
      <c r="I213" s="40"/>
    </row>
    <row r="214" spans="1:9" x14ac:dyDescent="0.2">
      <c r="A214" s="10" t="s">
        <v>11</v>
      </c>
      <c r="B214" s="24" t="s">
        <v>66</v>
      </c>
      <c r="C214" s="45" t="s">
        <v>194</v>
      </c>
      <c r="D214" s="45">
        <v>40000</v>
      </c>
      <c r="E214" s="53">
        <v>38000</v>
      </c>
      <c r="F214" s="40"/>
      <c r="G214" s="40"/>
      <c r="H214" s="40"/>
      <c r="I214" s="40"/>
    </row>
    <row r="215" spans="1:9" x14ac:dyDescent="0.2">
      <c r="A215" s="10" t="s">
        <v>13</v>
      </c>
      <c r="B215" s="24" t="s">
        <v>69</v>
      </c>
      <c r="C215" s="45" t="s">
        <v>193</v>
      </c>
      <c r="D215" s="45">
        <v>167100</v>
      </c>
      <c r="E215" s="53">
        <v>167100</v>
      </c>
      <c r="F215" s="40"/>
      <c r="G215" s="40"/>
      <c r="H215" s="40"/>
      <c r="I215" s="40"/>
    </row>
    <row r="216" spans="1:9" x14ac:dyDescent="0.2">
      <c r="A216" s="10" t="s">
        <v>14</v>
      </c>
      <c r="B216" s="24" t="s">
        <v>71</v>
      </c>
      <c r="C216" s="45" t="s">
        <v>176</v>
      </c>
      <c r="D216" s="45" t="s">
        <v>176</v>
      </c>
      <c r="E216" s="53" t="s">
        <v>176</v>
      </c>
      <c r="F216" s="40"/>
      <c r="G216" s="40"/>
      <c r="H216" s="40"/>
      <c r="I216" s="40"/>
    </row>
    <row r="217" spans="1:9" x14ac:dyDescent="0.2">
      <c r="A217" s="10" t="s">
        <v>15</v>
      </c>
      <c r="B217" s="25" t="s">
        <v>74</v>
      </c>
      <c r="C217" s="47" t="s">
        <v>68</v>
      </c>
      <c r="D217" s="47">
        <v>35000</v>
      </c>
      <c r="E217" s="53">
        <v>35000</v>
      </c>
      <c r="F217" s="40"/>
      <c r="G217" s="40"/>
      <c r="H217" s="40"/>
      <c r="I217" s="40"/>
    </row>
    <row r="218" spans="1:9" x14ac:dyDescent="0.2">
      <c r="A218" s="9" t="s">
        <v>16</v>
      </c>
      <c r="B218" s="24" t="s">
        <v>75</v>
      </c>
      <c r="C218" s="45" t="str">
        <f>C219</f>
        <v>520</v>
      </c>
      <c r="D218" s="45" t="str">
        <f>D219</f>
        <v>520</v>
      </c>
      <c r="E218" s="53" t="str">
        <f>E219</f>
        <v>520</v>
      </c>
      <c r="F218" s="40"/>
      <c r="G218" s="40"/>
      <c r="H218" s="40"/>
      <c r="I218" s="40"/>
    </row>
    <row r="219" spans="1:9" x14ac:dyDescent="0.2">
      <c r="A219" s="10" t="s">
        <v>17</v>
      </c>
      <c r="B219" s="25" t="s">
        <v>77</v>
      </c>
      <c r="C219" s="47" t="s">
        <v>92</v>
      </c>
      <c r="D219" s="47" t="s">
        <v>92</v>
      </c>
      <c r="E219" s="53" t="s">
        <v>92</v>
      </c>
      <c r="F219" s="40"/>
      <c r="G219" s="40"/>
      <c r="H219" s="40"/>
      <c r="I219" s="40"/>
    </row>
    <row r="220" spans="1:9" x14ac:dyDescent="0.2">
      <c r="A220" s="9" t="s">
        <v>36</v>
      </c>
      <c r="B220" s="24" t="s">
        <v>81</v>
      </c>
      <c r="C220" s="45" t="str">
        <f>C221</f>
        <v>15.000</v>
      </c>
      <c r="D220" s="45" t="str">
        <f>D221</f>
        <v>15.000</v>
      </c>
      <c r="E220" s="53" t="str">
        <f>E221</f>
        <v>15.000</v>
      </c>
      <c r="F220" s="40"/>
      <c r="G220" s="40"/>
      <c r="H220" s="40"/>
      <c r="I220" s="40"/>
    </row>
    <row r="221" spans="1:9" x14ac:dyDescent="0.2">
      <c r="A221" s="10" t="s">
        <v>37</v>
      </c>
      <c r="B221" s="25" t="s">
        <v>82</v>
      </c>
      <c r="C221" s="47" t="s">
        <v>67</v>
      </c>
      <c r="D221" s="47" t="s">
        <v>67</v>
      </c>
      <c r="E221" s="53" t="s">
        <v>67</v>
      </c>
      <c r="F221" s="40"/>
      <c r="G221" s="40"/>
      <c r="H221" s="40"/>
      <c r="I221" s="40"/>
    </row>
    <row r="222" spans="1:9" ht="24" x14ac:dyDescent="0.2">
      <c r="A222" s="7" t="s">
        <v>46</v>
      </c>
      <c r="B222" s="26" t="s">
        <v>195</v>
      </c>
      <c r="C222" s="44">
        <f>SUM(C223+C226+C239)</f>
        <v>2883089</v>
      </c>
      <c r="D222" s="44">
        <f>SUM(D223+D226+D239)</f>
        <v>2610589</v>
      </c>
      <c r="E222" s="54">
        <f>SUM(E223+E226+E239)</f>
        <v>2610589</v>
      </c>
      <c r="F222" s="40"/>
      <c r="G222" s="40"/>
      <c r="H222" s="40"/>
      <c r="I222" s="40"/>
    </row>
    <row r="223" spans="1:9" x14ac:dyDescent="0.2">
      <c r="A223" s="8" t="s">
        <v>9</v>
      </c>
      <c r="B223" s="27" t="s">
        <v>64</v>
      </c>
      <c r="C223" s="44" t="str">
        <f t="shared" ref="C223:E224" si="6">C224</f>
        <v>120</v>
      </c>
      <c r="D223" s="44" t="str">
        <f t="shared" si="6"/>
        <v>120</v>
      </c>
      <c r="E223" s="53" t="str">
        <f t="shared" si="6"/>
        <v>120</v>
      </c>
      <c r="F223" s="40"/>
      <c r="G223" s="40"/>
      <c r="H223" s="40"/>
      <c r="I223" s="40"/>
    </row>
    <row r="224" spans="1:9" x14ac:dyDescent="0.2">
      <c r="A224" s="9" t="s">
        <v>16</v>
      </c>
      <c r="B224" s="24" t="s">
        <v>75</v>
      </c>
      <c r="C224" s="45" t="str">
        <f t="shared" si="6"/>
        <v>120</v>
      </c>
      <c r="D224" s="45" t="str">
        <f t="shared" si="6"/>
        <v>120</v>
      </c>
      <c r="E224" s="53" t="str">
        <f t="shared" si="6"/>
        <v>120</v>
      </c>
      <c r="F224" s="40"/>
      <c r="G224" s="40"/>
      <c r="H224" s="40"/>
      <c r="I224" s="40"/>
    </row>
    <row r="225" spans="1:9" x14ac:dyDescent="0.2">
      <c r="A225" s="10" t="s">
        <v>17</v>
      </c>
      <c r="B225" s="19" t="s">
        <v>77</v>
      </c>
      <c r="C225" s="41" t="s">
        <v>196</v>
      </c>
      <c r="D225" s="41" t="s">
        <v>196</v>
      </c>
      <c r="E225" s="53" t="s">
        <v>196</v>
      </c>
      <c r="F225" s="40"/>
      <c r="G225" s="40"/>
      <c r="H225" s="40"/>
      <c r="I225" s="40"/>
    </row>
    <row r="226" spans="1:9" x14ac:dyDescent="0.2">
      <c r="A226" s="8" t="s">
        <v>50</v>
      </c>
      <c r="B226" s="19" t="s">
        <v>100</v>
      </c>
      <c r="C226" s="41">
        <f>SUM(C227+C231+C237)</f>
        <v>721493</v>
      </c>
      <c r="D226" s="41">
        <f>SUM(D227+D231+D237)</f>
        <v>652618</v>
      </c>
      <c r="E226" s="53">
        <f>SUM(E227+E231+E237)</f>
        <v>652618</v>
      </c>
      <c r="F226" s="40"/>
      <c r="G226" s="40"/>
      <c r="H226" s="40"/>
      <c r="I226" s="40"/>
    </row>
    <row r="227" spans="1:9" x14ac:dyDescent="0.2">
      <c r="A227" s="9" t="s">
        <v>21</v>
      </c>
      <c r="B227" s="28" t="s">
        <v>101</v>
      </c>
      <c r="C227" s="45">
        <f>SUM(C228+C229+C230)</f>
        <v>69150</v>
      </c>
      <c r="D227" s="45">
        <f>SUM(D228+D229+D230)</f>
        <v>72150</v>
      </c>
      <c r="E227" s="53">
        <f>SUM(E228+E229+E230)</f>
        <v>72150</v>
      </c>
      <c r="F227" s="40"/>
      <c r="G227" s="40"/>
      <c r="H227" s="40"/>
      <c r="I227" s="40"/>
    </row>
    <row r="228" spans="1:9" x14ac:dyDescent="0.2">
      <c r="A228" s="10" t="s">
        <v>22</v>
      </c>
      <c r="B228" s="28" t="s">
        <v>102</v>
      </c>
      <c r="C228" s="45" t="s">
        <v>197</v>
      </c>
      <c r="D228" s="45">
        <v>59400</v>
      </c>
      <c r="E228" s="53">
        <v>59400</v>
      </c>
      <c r="F228" s="40"/>
      <c r="G228" s="40"/>
      <c r="H228" s="40"/>
      <c r="I228" s="40"/>
    </row>
    <row r="229" spans="1:9" x14ac:dyDescent="0.2">
      <c r="A229" s="10" t="s">
        <v>23</v>
      </c>
      <c r="B229" s="28" t="s">
        <v>104</v>
      </c>
      <c r="C229" s="37" t="s">
        <v>198</v>
      </c>
      <c r="D229" s="37" t="s">
        <v>198</v>
      </c>
      <c r="E229" s="53" t="s">
        <v>198</v>
      </c>
      <c r="F229" s="40"/>
      <c r="G229" s="40"/>
      <c r="H229" s="40"/>
      <c r="I229" s="40"/>
    </row>
    <row r="230" spans="1:9" x14ac:dyDescent="0.2">
      <c r="A230" s="10" t="s">
        <v>24</v>
      </c>
      <c r="B230" s="29" t="s">
        <v>106</v>
      </c>
      <c r="C230" s="47" t="s">
        <v>56</v>
      </c>
      <c r="D230" s="47" t="s">
        <v>56</v>
      </c>
      <c r="E230" s="53" t="s">
        <v>56</v>
      </c>
      <c r="F230" s="40"/>
      <c r="G230" s="40"/>
      <c r="H230" s="40"/>
      <c r="I230" s="40"/>
    </row>
    <row r="231" spans="1:9" x14ac:dyDescent="0.2">
      <c r="A231" s="9" t="s">
        <v>10</v>
      </c>
      <c r="B231" s="28" t="s">
        <v>65</v>
      </c>
      <c r="C231" s="45">
        <f>SUM(C232+C233+C234+C235+C236)</f>
        <v>646468</v>
      </c>
      <c r="D231" s="45">
        <f>SUM(D232+D233+D234+D235+D236)</f>
        <v>574593</v>
      </c>
      <c r="E231" s="53">
        <f>SUM(E232+E233+E234+E235+E236)</f>
        <v>574593</v>
      </c>
      <c r="F231" s="40"/>
      <c r="G231" s="40"/>
      <c r="H231" s="40"/>
      <c r="I231" s="40"/>
    </row>
    <row r="232" spans="1:9" x14ac:dyDescent="0.2">
      <c r="A232" s="10" t="s">
        <v>11</v>
      </c>
      <c r="B232" s="28" t="s">
        <v>66</v>
      </c>
      <c r="C232" s="45" t="s">
        <v>199</v>
      </c>
      <c r="D232" s="45">
        <v>11430</v>
      </c>
      <c r="E232" s="53">
        <v>11430</v>
      </c>
      <c r="F232" s="40"/>
      <c r="G232" s="40"/>
      <c r="H232" s="40"/>
      <c r="I232" s="40"/>
    </row>
    <row r="233" spans="1:9" x14ac:dyDescent="0.2">
      <c r="A233" s="10" t="s">
        <v>41</v>
      </c>
      <c r="B233" s="29" t="s">
        <v>109</v>
      </c>
      <c r="C233" s="47" t="s">
        <v>110</v>
      </c>
      <c r="D233" s="47" t="s">
        <v>110</v>
      </c>
      <c r="E233" s="53" t="s">
        <v>110</v>
      </c>
      <c r="F233" s="40"/>
      <c r="G233" s="40"/>
      <c r="H233" s="40"/>
      <c r="I233" s="40"/>
    </row>
    <row r="234" spans="1:9" x14ac:dyDescent="0.2">
      <c r="A234" s="10" t="s">
        <v>13</v>
      </c>
      <c r="B234" s="28" t="s">
        <v>69</v>
      </c>
      <c r="C234" s="45" t="s">
        <v>200</v>
      </c>
      <c r="D234" s="45">
        <v>526610</v>
      </c>
      <c r="E234" s="53">
        <v>520610</v>
      </c>
      <c r="F234" s="40"/>
      <c r="G234" s="40"/>
      <c r="H234" s="40"/>
      <c r="I234" s="40"/>
    </row>
    <row r="235" spans="1:9" x14ac:dyDescent="0.2">
      <c r="A235" s="10" t="s">
        <v>14</v>
      </c>
      <c r="B235" s="28" t="s">
        <v>71</v>
      </c>
      <c r="C235" s="45" t="s">
        <v>122</v>
      </c>
      <c r="D235" s="45">
        <v>5000</v>
      </c>
      <c r="E235" s="53">
        <v>5000</v>
      </c>
      <c r="F235" s="40"/>
      <c r="G235" s="40"/>
      <c r="H235" s="40"/>
      <c r="I235" s="40"/>
    </row>
    <row r="236" spans="1:9" x14ac:dyDescent="0.2">
      <c r="A236" s="10" t="s">
        <v>15</v>
      </c>
      <c r="B236" s="29" t="s">
        <v>74</v>
      </c>
      <c r="C236" s="47" t="s">
        <v>201</v>
      </c>
      <c r="D236" s="47">
        <v>28453</v>
      </c>
      <c r="E236" s="53">
        <v>34453</v>
      </c>
      <c r="F236" s="40"/>
      <c r="G236" s="40"/>
      <c r="H236" s="40"/>
      <c r="I236" s="40"/>
    </row>
    <row r="237" spans="1:9" x14ac:dyDescent="0.2">
      <c r="A237" s="9" t="s">
        <v>42</v>
      </c>
      <c r="B237" s="28" t="s">
        <v>114</v>
      </c>
      <c r="C237" s="45" t="str">
        <f>C238</f>
        <v>5.875</v>
      </c>
      <c r="D237" s="45" t="str">
        <f>D238</f>
        <v>5.875</v>
      </c>
      <c r="E237" s="53" t="str">
        <f>E238</f>
        <v>5.875</v>
      </c>
      <c r="F237" s="40"/>
      <c r="G237" s="40"/>
      <c r="H237" s="40"/>
      <c r="I237" s="40"/>
    </row>
    <row r="238" spans="1:9" x14ac:dyDescent="0.2">
      <c r="A238" s="10" t="s">
        <v>43</v>
      </c>
      <c r="B238" s="29" t="s">
        <v>116</v>
      </c>
      <c r="C238" s="47" t="s">
        <v>202</v>
      </c>
      <c r="D238" s="47" t="s">
        <v>202</v>
      </c>
      <c r="E238" s="53" t="s">
        <v>202</v>
      </c>
      <c r="F238" s="40"/>
      <c r="G238" s="40"/>
      <c r="H238" s="40"/>
      <c r="I238" s="40"/>
    </row>
    <row r="239" spans="1:9" x14ac:dyDescent="0.2">
      <c r="A239" s="8" t="s">
        <v>59</v>
      </c>
      <c r="B239" s="32" t="s">
        <v>185</v>
      </c>
      <c r="C239" s="44">
        <f>SUM(C240+C244+C250)</f>
        <v>2161476</v>
      </c>
      <c r="D239" s="44">
        <f>SUM(D240+D244+D250)</f>
        <v>1957851</v>
      </c>
      <c r="E239" s="53">
        <f>SUM(E240+E244+E250)</f>
        <v>1957851</v>
      </c>
      <c r="F239" s="40"/>
      <c r="G239" s="40"/>
      <c r="H239" s="40"/>
      <c r="I239" s="40"/>
    </row>
    <row r="240" spans="1:9" x14ac:dyDescent="0.2">
      <c r="A240" s="9" t="s">
        <v>21</v>
      </c>
      <c r="B240" s="28" t="s">
        <v>101</v>
      </c>
      <c r="C240" s="45">
        <f>SUM(C241+C242+C243)</f>
        <v>204250</v>
      </c>
      <c r="D240" s="45">
        <f>SUM(D241+D242+D243)</f>
        <v>216250</v>
      </c>
      <c r="E240" s="53">
        <f>SUM(E241+E242+E243)</f>
        <v>216250</v>
      </c>
      <c r="F240" s="40"/>
      <c r="G240" s="40"/>
      <c r="H240" s="40"/>
      <c r="I240" s="40"/>
    </row>
    <row r="241" spans="1:9" x14ac:dyDescent="0.2">
      <c r="A241" s="10" t="s">
        <v>22</v>
      </c>
      <c r="B241" s="28" t="s">
        <v>102</v>
      </c>
      <c r="C241" s="45" t="s">
        <v>203</v>
      </c>
      <c r="D241" s="45">
        <v>178000</v>
      </c>
      <c r="E241" s="53">
        <v>178000</v>
      </c>
      <c r="F241" s="40"/>
      <c r="G241" s="40"/>
      <c r="H241" s="40"/>
      <c r="I241" s="40"/>
    </row>
    <row r="242" spans="1:9" x14ac:dyDescent="0.2">
      <c r="A242" s="10" t="s">
        <v>23</v>
      </c>
      <c r="B242" s="28" t="s">
        <v>104</v>
      </c>
      <c r="C242" s="37" t="s">
        <v>204</v>
      </c>
      <c r="D242" s="37" t="s">
        <v>204</v>
      </c>
      <c r="E242" s="53" t="s">
        <v>204</v>
      </c>
      <c r="F242" s="40"/>
      <c r="G242" s="40"/>
      <c r="H242" s="40"/>
      <c r="I242" s="40"/>
    </row>
    <row r="243" spans="1:9" x14ac:dyDescent="0.2">
      <c r="A243" s="10" t="s">
        <v>24</v>
      </c>
      <c r="B243" s="29" t="s">
        <v>106</v>
      </c>
      <c r="C243" s="47" t="s">
        <v>205</v>
      </c>
      <c r="D243" s="47">
        <v>30000</v>
      </c>
      <c r="E243" s="53">
        <v>30000</v>
      </c>
      <c r="F243" s="40"/>
      <c r="G243" s="40"/>
      <c r="H243" s="40"/>
      <c r="I243" s="40"/>
    </row>
    <row r="244" spans="1:9" x14ac:dyDescent="0.2">
      <c r="A244" s="9" t="s">
        <v>10</v>
      </c>
      <c r="B244" s="28" t="s">
        <v>65</v>
      </c>
      <c r="C244" s="45">
        <f>SUM(C245+C246+C247+C248+C249)</f>
        <v>1939601</v>
      </c>
      <c r="D244" s="45">
        <f>SUM(D245+D246+D247+D248+D249)</f>
        <v>1723976</v>
      </c>
      <c r="E244" s="53">
        <f>SUM(E245+E246+E247+E248+E249)</f>
        <v>1723976</v>
      </c>
      <c r="F244" s="40"/>
      <c r="G244" s="40"/>
      <c r="H244" s="40"/>
      <c r="I244" s="40"/>
    </row>
    <row r="245" spans="1:9" x14ac:dyDescent="0.2">
      <c r="A245" s="10" t="s">
        <v>11</v>
      </c>
      <c r="B245" s="28" t="s">
        <v>66</v>
      </c>
      <c r="C245" s="45" t="s">
        <v>206</v>
      </c>
      <c r="D245" s="45">
        <v>34290</v>
      </c>
      <c r="E245" s="53">
        <v>34290</v>
      </c>
      <c r="F245" s="40"/>
      <c r="G245" s="40"/>
      <c r="H245" s="40"/>
      <c r="I245" s="40"/>
    </row>
    <row r="246" spans="1:9" x14ac:dyDescent="0.2">
      <c r="A246" s="10" t="s">
        <v>41</v>
      </c>
      <c r="B246" s="29" t="s">
        <v>109</v>
      </c>
      <c r="C246" s="47" t="s">
        <v>152</v>
      </c>
      <c r="D246" s="47" t="s">
        <v>152</v>
      </c>
      <c r="E246" s="53" t="s">
        <v>152</v>
      </c>
      <c r="F246" s="40"/>
      <c r="G246" s="40"/>
      <c r="H246" s="40"/>
      <c r="I246" s="40"/>
    </row>
    <row r="247" spans="1:9" x14ac:dyDescent="0.2">
      <c r="A247" s="10" t="s">
        <v>13</v>
      </c>
      <c r="B247" s="28" t="s">
        <v>69</v>
      </c>
      <c r="C247" s="45" t="s">
        <v>207</v>
      </c>
      <c r="D247" s="45">
        <v>1579829</v>
      </c>
      <c r="E247" s="53">
        <v>1579829</v>
      </c>
      <c r="F247" s="40"/>
      <c r="G247" s="40"/>
      <c r="H247" s="40"/>
      <c r="I247" s="40"/>
    </row>
    <row r="248" spans="1:9" x14ac:dyDescent="0.2">
      <c r="A248" s="10" t="s">
        <v>14</v>
      </c>
      <c r="B248" s="28" t="s">
        <v>71</v>
      </c>
      <c r="C248" s="45" t="s">
        <v>208</v>
      </c>
      <c r="D248" s="45">
        <v>15000</v>
      </c>
      <c r="E248" s="53">
        <v>15000</v>
      </c>
      <c r="F248" s="40"/>
      <c r="G248" s="40"/>
      <c r="H248" s="40"/>
      <c r="I248" s="40"/>
    </row>
    <row r="249" spans="1:9" x14ac:dyDescent="0.2">
      <c r="A249" s="10" t="s">
        <v>15</v>
      </c>
      <c r="B249" s="29" t="s">
        <v>74</v>
      </c>
      <c r="C249" s="47" t="s">
        <v>209</v>
      </c>
      <c r="D249" s="47">
        <v>85357</v>
      </c>
      <c r="E249" s="53">
        <v>85357</v>
      </c>
      <c r="F249" s="40"/>
      <c r="G249" s="40"/>
      <c r="H249" s="40"/>
      <c r="I249" s="40"/>
    </row>
    <row r="250" spans="1:9" x14ac:dyDescent="0.2">
      <c r="A250" s="9" t="s">
        <v>42</v>
      </c>
      <c r="B250" s="28" t="s">
        <v>114</v>
      </c>
      <c r="C250" s="45" t="str">
        <f>C251</f>
        <v>17.625</v>
      </c>
      <c r="D250" s="45" t="str">
        <f>D251</f>
        <v>17.625</v>
      </c>
      <c r="E250" s="53" t="str">
        <f>E251</f>
        <v>17.625</v>
      </c>
      <c r="F250" s="40"/>
      <c r="G250" s="40"/>
      <c r="H250" s="40"/>
      <c r="I250" s="40"/>
    </row>
    <row r="251" spans="1:9" x14ac:dyDescent="0.2">
      <c r="A251" s="10" t="s">
        <v>43</v>
      </c>
      <c r="B251" s="29" t="s">
        <v>116</v>
      </c>
      <c r="C251" s="47" t="s">
        <v>210</v>
      </c>
      <c r="D251" s="47" t="s">
        <v>210</v>
      </c>
      <c r="E251" s="53" t="s">
        <v>210</v>
      </c>
      <c r="F251" s="40"/>
      <c r="G251" s="40"/>
      <c r="H251" s="40"/>
      <c r="I251" s="40"/>
    </row>
    <row r="252" spans="1:9" x14ac:dyDescent="0.2">
      <c r="A252" s="17" t="s">
        <v>211</v>
      </c>
      <c r="B252" s="33" t="s">
        <v>212</v>
      </c>
      <c r="C252" s="44">
        <f>C253</f>
        <v>90000</v>
      </c>
      <c r="D252" s="44">
        <f>D253</f>
        <v>100000</v>
      </c>
      <c r="E252" s="53">
        <f>E253</f>
        <v>100000</v>
      </c>
      <c r="F252" s="40"/>
      <c r="G252" s="40"/>
      <c r="H252" s="40"/>
      <c r="I252" s="40"/>
    </row>
    <row r="253" spans="1:9" x14ac:dyDescent="0.2">
      <c r="A253" s="8" t="s">
        <v>9</v>
      </c>
      <c r="B253" s="30" t="s">
        <v>64</v>
      </c>
      <c r="C253" s="45">
        <f>SUM(C254+C256)</f>
        <v>90000</v>
      </c>
      <c r="D253" s="45">
        <f>SUM(D254+D256)</f>
        <v>100000</v>
      </c>
      <c r="E253" s="53">
        <f>SUM(E254+E256)</f>
        <v>100000</v>
      </c>
      <c r="F253" s="40"/>
      <c r="G253" s="40"/>
      <c r="H253" s="40"/>
      <c r="I253" s="40"/>
    </row>
    <row r="254" spans="1:9" x14ac:dyDescent="0.2">
      <c r="A254" s="9" t="s">
        <v>47</v>
      </c>
      <c r="B254" s="28" t="s">
        <v>213</v>
      </c>
      <c r="C254" s="45" t="str">
        <f>C255</f>
        <v>50.000</v>
      </c>
      <c r="D254" s="45" t="str">
        <f>D255</f>
        <v>50.000</v>
      </c>
      <c r="E254" s="53" t="str">
        <f>E255</f>
        <v>50.000</v>
      </c>
      <c r="F254" s="40"/>
      <c r="G254" s="40"/>
      <c r="H254" s="40"/>
      <c r="I254" s="40"/>
    </row>
    <row r="255" spans="1:9" x14ac:dyDescent="0.2">
      <c r="A255" s="10" t="s">
        <v>48</v>
      </c>
      <c r="B255" s="19" t="s">
        <v>214</v>
      </c>
      <c r="C255" s="41" t="s">
        <v>79</v>
      </c>
      <c r="D255" s="41" t="s">
        <v>79</v>
      </c>
      <c r="E255" s="53" t="s">
        <v>79</v>
      </c>
      <c r="F255" s="40"/>
      <c r="G255" s="40"/>
      <c r="H255" s="40"/>
      <c r="I255" s="40"/>
    </row>
    <row r="256" spans="1:9" x14ac:dyDescent="0.2">
      <c r="A256" s="9" t="s">
        <v>42</v>
      </c>
      <c r="B256" s="19" t="s">
        <v>114</v>
      </c>
      <c r="C256" s="41" t="str">
        <f>C257</f>
        <v>40.000</v>
      </c>
      <c r="D256" s="41">
        <f>D257</f>
        <v>50000</v>
      </c>
      <c r="E256" s="53">
        <f>E257</f>
        <v>50000</v>
      </c>
      <c r="F256" s="40"/>
      <c r="G256" s="40"/>
      <c r="H256" s="40"/>
      <c r="I256" s="40"/>
    </row>
    <row r="257" spans="1:9" x14ac:dyDescent="0.2">
      <c r="A257" s="10" t="s">
        <v>43</v>
      </c>
      <c r="B257" s="28" t="s">
        <v>116</v>
      </c>
      <c r="C257" s="46" t="s">
        <v>68</v>
      </c>
      <c r="D257" s="46">
        <v>50000</v>
      </c>
      <c r="E257" s="53">
        <v>50000</v>
      </c>
      <c r="F257" s="40"/>
      <c r="G257" s="40"/>
      <c r="H257" s="40"/>
      <c r="I257" s="40"/>
    </row>
    <row r="258" spans="1:9" x14ac:dyDescent="0.2">
      <c r="A258" s="15"/>
      <c r="B258" s="36"/>
      <c r="C258" s="50"/>
      <c r="D258" s="50"/>
      <c r="E258" s="40"/>
      <c r="F258" s="40"/>
      <c r="G258" s="40"/>
      <c r="H258" s="40"/>
      <c r="I258" s="40"/>
    </row>
    <row r="259" spans="1:9" x14ac:dyDescent="0.2">
      <c r="A259" s="15"/>
      <c r="B259" s="36"/>
      <c r="C259" s="50"/>
      <c r="D259" s="50"/>
      <c r="E259" s="40"/>
      <c r="F259" s="40"/>
      <c r="G259" s="40"/>
      <c r="H259" s="40"/>
      <c r="I259" s="40"/>
    </row>
    <row r="260" spans="1:9" x14ac:dyDescent="0.2">
      <c r="A260" s="15"/>
      <c r="B260" s="36"/>
      <c r="C260" s="16"/>
      <c r="D260" s="16"/>
    </row>
  </sheetData>
  <pageMargins left="0.11811023622047245" right="0.11811023622047245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87 prenamjena, srpanj</vt:lpstr>
      <vt:lpstr>'020 87 prenamjena, srpanj'!Ispis_naslova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Mirta Ivanković</cp:lastModifiedBy>
  <cp:lastPrinted>2021-06-15T06:40:33Z</cp:lastPrinted>
  <dcterms:modified xsi:type="dcterms:W3CDTF">2021-08-30T07:46:47Z</dcterms:modified>
</cp:coreProperties>
</file>